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410" windowHeight="7890" firstSheet="7" activeTab="10"/>
  </bookViews>
  <sheets>
    <sheet name="ATA 012017 - Alcool" sheetId="1" r:id="rId1"/>
    <sheet name="ATA 032017 - Cimento" sheetId="2" r:id="rId2"/>
    <sheet name="ATA 042017 - Gases" sheetId="3" r:id="rId3"/>
    <sheet name="ATA 052017 - Expediente" sheetId="4" r:id="rId4"/>
    <sheet name="ATA 072017-LUVAS" sheetId="5" r:id="rId5"/>
    <sheet name="ATA 082017-Limpeza" sheetId="6" r:id="rId6"/>
    <sheet name="ATA 092017-Desinfetante" sheetId="7" r:id="rId7"/>
    <sheet name="ATA 102017-SCANNER" sheetId="8" r:id="rId8"/>
    <sheet name="ATA 112017-Revitalização " sheetId="9" r:id="rId9"/>
    <sheet name="ATA 17 Óleo lubrificante " sheetId="10" r:id="rId10"/>
    <sheet name="Ata 20 - Impressos Gráficos" sheetId="11" r:id="rId11"/>
  </sheets>
  <definedNames>
    <definedName name="_xlfn.IFERROR" hidden="1">#NAME?</definedName>
  </definedNames>
  <calcPr fullCalcOnLoad="1"/>
</workbook>
</file>

<file path=xl/sharedStrings.xml><?xml version="1.0" encoding="utf-8"?>
<sst xmlns="http://schemas.openxmlformats.org/spreadsheetml/2006/main" count="893" uniqueCount="319">
  <si>
    <t>Vigência: 12 meses</t>
  </si>
  <si>
    <t>ITEM</t>
  </si>
  <si>
    <t>PRODUTO</t>
  </si>
  <si>
    <t>CNPJ</t>
  </si>
  <si>
    <t>FORNECEDOR</t>
  </si>
  <si>
    <t>1ª SOLICITAÇÃO</t>
  </si>
  <si>
    <t>2ª SOLICITAÇÃO</t>
  </si>
  <si>
    <t>DISPONÍVEL</t>
  </si>
  <si>
    <t>Setor Solicitante: UFS</t>
  </si>
  <si>
    <t>VALOR (R$)</t>
  </si>
  <si>
    <t>QUANT TOTAL UFS</t>
  </si>
  <si>
    <t>DIAS ATÉ O VENCIMENTO DA ATA</t>
  </si>
  <si>
    <t>SIASG  OK</t>
  </si>
  <si>
    <t xml:space="preserve">Término da Validade da Ata: </t>
  </si>
  <si>
    <t>SABÃO PÓ</t>
  </si>
  <si>
    <t>ATA DE REGISTRO DE PREÇO Nº 032017- Eventual Aquisição de Material de Construção</t>
  </si>
  <si>
    <t xml:space="preserve">Data de Assinatura da Ata: </t>
  </si>
  <si>
    <t>Pregão Eletrônico: 14/2017</t>
  </si>
  <si>
    <t>Processo: 23113.025377/16-75</t>
  </si>
  <si>
    <t>12.981.327/0001-70</t>
  </si>
  <si>
    <t>SERV &amp; MAQ COMERCIO E SERVICOS LTDA - EPP</t>
  </si>
  <si>
    <t>TINTA PINTURA PREDIAL BRANCO</t>
  </si>
  <si>
    <t>CENTER MIX COMERCIO VAREJISTA DE MATERIAIS DE CONSTRUCA</t>
  </si>
  <si>
    <t>20.420.276/0001-36</t>
  </si>
  <si>
    <t>ARGAMASSA</t>
  </si>
  <si>
    <t>CAL HIDRATADA</t>
  </si>
  <si>
    <t>CIMENTO PORTLAND</t>
  </si>
  <si>
    <t>TELHA</t>
  </si>
  <si>
    <t>TIJOLO</t>
  </si>
  <si>
    <t>21.278.884/0001-10</t>
  </si>
  <si>
    <t>LICITA DISTRIBUIDORA COMERCIO E SERVICOS EIRELI - EPP</t>
  </si>
  <si>
    <t>MASSA</t>
  </si>
  <si>
    <t>25.308.078/0001-07</t>
  </si>
  <si>
    <t>JOAO PEDRO MACHADO NETO INDUSTRIA - EPP</t>
  </si>
  <si>
    <t>TINTA ACRÍLICA</t>
  </si>
  <si>
    <t>TINTA PINTURA PREDIAL COR CONCRETO</t>
  </si>
  <si>
    <t xml:space="preserve">  TINTA PINTURA PREDIAL COR MARFIM</t>
  </si>
  <si>
    <t>TINTA PINTURA PREDIAL COR PÉROLA</t>
  </si>
  <si>
    <t>TINTA PINTURA PREDIAL COR AZUL</t>
  </si>
  <si>
    <t>TINTA BASE ÁGUA COR AZUL DEL RAY</t>
  </si>
  <si>
    <t>TINTA PINTURA PREDIAL COR CINZA MÉDIO</t>
  </si>
  <si>
    <t xml:space="preserve">  TINTA PINTURA PREDIAL MARFIM</t>
  </si>
  <si>
    <t>TINTA BASE ÁGUA COR PRETO</t>
  </si>
  <si>
    <t>26.232.501/0001-97</t>
  </si>
  <si>
    <t>MJF PEREIRA COMERCIO DE MATERIAL DE CONSTRICOES EIRELI</t>
  </si>
  <si>
    <t xml:space="preserve">  TINTA PINTURA PREDIAL SEMI GELO</t>
  </si>
  <si>
    <t xml:space="preserve">  TINTA PINTURA PREDIAL SEMI NEVE</t>
  </si>
  <si>
    <t>ÁLCOOL ETÍLICO</t>
  </si>
  <si>
    <t>ÁLCOOL ETÍLICO LIMPEZA DE AMBIENTES</t>
  </si>
  <si>
    <t>Processo: 23113.026377/16-92</t>
  </si>
  <si>
    <t>Pregão Eletrônico: 07/2017</t>
  </si>
  <si>
    <t>CILINDRO GÁS</t>
  </si>
  <si>
    <t>GÁS REFRIGERAÇÃO</t>
  </si>
  <si>
    <t>10.139.520/0001-33</t>
  </si>
  <si>
    <t xml:space="preserve">HM DISTRIBUIDORA COMERCIO E SERVICOS EIRELI - ME </t>
  </si>
  <si>
    <t>05.192.175/0001-61</t>
  </si>
  <si>
    <t>TERMOCENTER SISTEMAS TERMICOS EIRELI - ME</t>
  </si>
  <si>
    <t>ATA DE REGISTRO DE PREÇO Nº 04/2017 - Eventual Aquisição de Gases para Refrigeração</t>
  </si>
  <si>
    <t>ATA DE REGISTRO DE PREÇO Nº 01/2017 - Eventual Aquisição de Álcool Etílico</t>
  </si>
  <si>
    <t>Processo: 23113.026274/16-22</t>
  </si>
  <si>
    <t>Pregão Eletrônico: 11/2017</t>
  </si>
  <si>
    <t>32.875.635/0001-29</t>
  </si>
  <si>
    <t>W.M.W COMERCIAL E MATERIAIS DE LIMPEZA LTDA. - ME</t>
  </si>
  <si>
    <t>ATA DE REGISTRO DE PREÇO Nº 05/2017 - Eventual Aquisição de Material de Expediente</t>
  </si>
  <si>
    <t>Pregão Eletrônico: 05/2017</t>
  </si>
  <si>
    <t>Processo: 23113.002035/17-68</t>
  </si>
  <si>
    <t>EXTRATOR GRAMPO</t>
  </si>
  <si>
    <t>02.602.747/0001-45</t>
  </si>
  <si>
    <t>DIGISERVI TRADING LTDA - ME</t>
  </si>
  <si>
    <t>PASTA ARQUIVO</t>
  </si>
  <si>
    <t>04.766.794/0001-50</t>
  </si>
  <si>
    <t>DEDECAM INDUSTRIA E COMERCIO LTDA - EPP</t>
  </si>
  <si>
    <t>GRAMPEADOR</t>
  </si>
  <si>
    <t>07.048.323/0001-02</t>
  </si>
  <si>
    <t>RC RAMOS COMERCIO LTDA - EPP</t>
  </si>
  <si>
    <t>PAPEL ALMAÇO</t>
  </si>
  <si>
    <t>13.372.912/0001-36</t>
  </si>
  <si>
    <t>RITA MARIA CONCEICAO SILVA - ME</t>
  </si>
  <si>
    <t>BLOCO RASCUNHO</t>
  </si>
  <si>
    <t>18.863.413/0001-65</t>
  </si>
  <si>
    <t>J. H. DA SILVA EQUIPAMENTOS - EPP</t>
  </si>
  <si>
    <t>GRAMPO GRAMPEADOR</t>
  </si>
  <si>
    <t>18.952.892/0001-96</t>
  </si>
  <si>
    <t>RODRIGUES DA SILVA E MARTINS LTDA - ME</t>
  </si>
  <si>
    <t>PAPEL XEROGRÁFICO</t>
  </si>
  <si>
    <t>21.066.883/0001-02</t>
  </si>
  <si>
    <t>DM PAPEIS LTDA - EPP</t>
  </si>
  <si>
    <t>TESOURA</t>
  </si>
  <si>
    <t>21.189.579/0001-52</t>
  </si>
  <si>
    <t>BOING COMERCIO ATACADISTA DE MATERIAIS LTDA -</t>
  </si>
  <si>
    <t>CAIXA ARQUIVO</t>
  </si>
  <si>
    <t>21.992.584/0001-07</t>
  </si>
  <si>
    <t>VL EMBALAGENS EIRELI - ME</t>
  </si>
  <si>
    <t>PAPEL A4</t>
  </si>
  <si>
    <t>22.910.732/0001-51</t>
  </si>
  <si>
    <t>ZANCO COMERCIO DE PAPEIS LTDA - EPP</t>
  </si>
  <si>
    <t>BORRACHA APAGADORA ESCRITA</t>
  </si>
  <si>
    <t>22.966.860/0001-17</t>
  </si>
  <si>
    <t>L.R. COMERCIO DE EPIS LTDA - EPP</t>
  </si>
  <si>
    <t>GIZ QUADRO NEGRO</t>
  </si>
  <si>
    <t>PINCEL QUADRO BRANCO / MAGNÉTICO</t>
  </si>
  <si>
    <t>APONTADOR LÁPIS</t>
  </si>
  <si>
    <t>W.M.W COMERCIAL E MATERIAIS DE LIMPEZA LTDA. -</t>
  </si>
  <si>
    <t>CANETA HIDROGRÁFICA</t>
  </si>
  <si>
    <t>CANETA MARCA-TEXTO</t>
  </si>
  <si>
    <t>CLIPE</t>
  </si>
  <si>
    <t>COLA</t>
  </si>
  <si>
    <t>CORRETIVO LÍQUIDO</t>
  </si>
  <si>
    <t>ETIQUETA ADESIVA</t>
  </si>
  <si>
    <t>FITA ADESIVA EMBALAGEM</t>
  </si>
  <si>
    <t>FITA ADESIVA</t>
  </si>
  <si>
    <t>LÁPIS PRETO</t>
  </si>
  <si>
    <t>PAPEL KRAFT</t>
  </si>
  <si>
    <t>PERCEVEJO</t>
  </si>
  <si>
    <t>PINCEL ATÔMICO</t>
  </si>
  <si>
    <t>RÉGUA ESCRITÓRIO</t>
  </si>
  <si>
    <t>ATA DE REGISTRO DE PREÇO Nº 07/2017 - Eventual Aquisição de Luvas</t>
  </si>
  <si>
    <t>Pregão Eletrônico: 25/2017</t>
  </si>
  <si>
    <t>Processo: 23113.007802/17-25</t>
  </si>
  <si>
    <t>LUVA PARA PROCEDIMENTO NÃO CIRÚRGICO</t>
  </si>
  <si>
    <t>LUVA CIRÚRGICA</t>
  </si>
  <si>
    <t>09.721.729/0001-21</t>
  </si>
  <si>
    <t>G D C DA SILVA COSTA - EIRELI - EPP</t>
  </si>
  <si>
    <t>18.702.558/0001-84</t>
  </si>
  <si>
    <t>A FAVARIN DISTRIBUIDORA LTDA - EPP</t>
  </si>
  <si>
    <t>20.694.969/0001-17</t>
  </si>
  <si>
    <t>IRMAOS LOURENCO COMERCIO ATACADISTA LTDA - ME</t>
  </si>
  <si>
    <t>77.578.524/0001-99</t>
  </si>
  <si>
    <t>ALIRIO FERREIRA BARBOSA - EPP</t>
  </si>
  <si>
    <t>ATA DE REGISTRO DE PREÇO Nº 08/2017 - Eventual Aquisição de Material de Limpeza</t>
  </si>
  <si>
    <t>PAPEL ALUMÍNIO</t>
  </si>
  <si>
    <t>SACO PLÁSTICO LIXO</t>
  </si>
  <si>
    <t>SACO</t>
  </si>
  <si>
    <t>VASSOURA</t>
  </si>
  <si>
    <t>SOLUÇÃO LIMPEZA MULTIUSO</t>
  </si>
  <si>
    <t>ÁGUA SANITÁRIA</t>
  </si>
  <si>
    <t>BALDE</t>
  </si>
  <si>
    <t>CESTO LIXO</t>
  </si>
  <si>
    <t>COPO DESCARTÁVEL</t>
  </si>
  <si>
    <t>DESODORANTE / AROMATIZANTE DE AMBIENTE</t>
  </si>
  <si>
    <t>DESODORIZADOR SANITÁRIO</t>
  </si>
  <si>
    <t>FÓSFORO</t>
  </si>
  <si>
    <t>PAPEL HIGIÊNICO</t>
  </si>
  <si>
    <t>TOALHA DE PAPEL</t>
  </si>
  <si>
    <t>ESTOPA</t>
  </si>
  <si>
    <t>PANO PRATO</t>
  </si>
  <si>
    <t>ESPONJA LIMPEZA</t>
  </si>
  <si>
    <t>PANO LIMPEZA</t>
  </si>
  <si>
    <t>PERMETRINA</t>
  </si>
  <si>
    <t>MÁSCARA</t>
  </si>
  <si>
    <t>PÁ COLETORA LIXO</t>
  </si>
  <si>
    <t>SAPONÁCEO</t>
  </si>
  <si>
    <t>VASSOURINHA</t>
  </si>
  <si>
    <t>FLANELA</t>
  </si>
  <si>
    <t>GUARDANAPO DE PAPEL</t>
  </si>
  <si>
    <t>RODO</t>
  </si>
  <si>
    <t>SABÃO BARRA</t>
  </si>
  <si>
    <t>DETERGENTE</t>
  </si>
  <si>
    <t>CERA</t>
  </si>
  <si>
    <t>LIMPA-VIDRO</t>
  </si>
  <si>
    <t>REMOVEDOR</t>
  </si>
  <si>
    <t>SABONETE LÍQUIDO</t>
  </si>
  <si>
    <t>Processo: 23113.005501/17-67</t>
  </si>
  <si>
    <t>Pregão Eletrônico: 36/2017</t>
  </si>
  <si>
    <t>09.138.326/0001-54</t>
  </si>
  <si>
    <t>PABLO LUIS MARTINS - ME</t>
  </si>
  <si>
    <t>09.585.592/0001-25</t>
  </si>
  <si>
    <t>FORTECOM COMERCIAL LTDA - ME</t>
  </si>
  <si>
    <t>10.655.938/0001-01</t>
  </si>
  <si>
    <t>CAVALCANTE &amp; CIA LTDA - EPP</t>
  </si>
  <si>
    <t>10.849.617/0001-30</t>
  </si>
  <si>
    <t>LIVRARIA E PAPELARIA RENASCER LTDA - ME</t>
  </si>
  <si>
    <t>11.836.060/0001-65</t>
  </si>
  <si>
    <t>FABIAM GEORGE GONCALVES DE MELO - ME</t>
  </si>
  <si>
    <t>12.865.335/0001-51</t>
  </si>
  <si>
    <t>JOAO PEREIRA DE MORAIS &amp; CIA LTDA - ME</t>
  </si>
  <si>
    <t>13.395.341/0001-55</t>
  </si>
  <si>
    <t>ELIANDRO JOSE MACHADO COMERCIO E SERVICOS - ME</t>
  </si>
  <si>
    <t>15.153.524/0001-90</t>
  </si>
  <si>
    <t>SANIGRAN LTDA - ME</t>
  </si>
  <si>
    <t>15.397.346/0001-42</t>
  </si>
  <si>
    <t>ALTIS IMPORT COMERCIAL EIRELI - ME</t>
  </si>
  <si>
    <t>22.077.847/0001-07</t>
  </si>
  <si>
    <t>JOSE DANTAS DINIZ FILHO</t>
  </si>
  <si>
    <t>24.343.530/0001-09</t>
  </si>
  <si>
    <t>MÁXIMO COMERCIO E DISTRIBUIÇÃO EIRELI - EPP</t>
  </si>
  <si>
    <t>73.261.133/0001-95</t>
  </si>
  <si>
    <t>JOSE HELIO FLAVIO VIANA DA SILVA - ME</t>
  </si>
  <si>
    <t xml:space="preserve"> </t>
  </si>
  <si>
    <t>Processo: 23113.024638/16-30</t>
  </si>
  <si>
    <t>Pregão Eletrônico: 58/2017</t>
  </si>
  <si>
    <t>SCANNER</t>
  </si>
  <si>
    <t>24.802.687/0001-47</t>
  </si>
  <si>
    <t>HS COMERCIO, LOCACAO E MANUTENCAO DE EQUIPAMENTOS DE IN</t>
  </si>
  <si>
    <t>25.406.063/0001-73</t>
  </si>
  <si>
    <t>CREATECH COMERCIO E SOLUCOES CORPORATIVAS EIRELI - ME</t>
  </si>
  <si>
    <t>Pregão Eletrônico: 57/2017</t>
  </si>
  <si>
    <t>Processo: 23113.012091/17-19</t>
  </si>
  <si>
    <t>ATA DE REGISTRO DE PREÇO Nº 09/2017 - Eventual Aquisição de Desinfetante</t>
  </si>
  <si>
    <t>DESINFETANTE</t>
  </si>
  <si>
    <t>24.967.784/0001-90</t>
  </si>
  <si>
    <t>LIMP CENTER COMERCIO E SERVICOS LTDA - ME</t>
  </si>
  <si>
    <t>26.728.117/0001-80</t>
  </si>
  <si>
    <t>R. CLEAN COMERCIAL EIRELI - ME</t>
  </si>
  <si>
    <t>ATA DE REGISTRO DE PREÇO Nº 10/2017 - Aquisição de Scanner Departamental</t>
  </si>
  <si>
    <t>3ª SOL. LAGARTO</t>
  </si>
  <si>
    <t>3ª SOLICITAÇÃO</t>
  </si>
  <si>
    <t>SOLICITAÇÃO-CampusLag</t>
  </si>
  <si>
    <t>SOLICITAÇÃO-DOD</t>
  </si>
  <si>
    <t>Pregão Eletrônico: 77/2017</t>
  </si>
  <si>
    <t>04.217.440/0001-56</t>
  </si>
  <si>
    <t>BAT AUTO LTDA MICRO-EMPRESA - EPP</t>
  </si>
  <si>
    <t>ÓLEO LUBRIFICANTE   (Frasco 500 ML)</t>
  </si>
  <si>
    <t>Processo: 23113.016909/17-64</t>
  </si>
  <si>
    <t>Processo: 23113.007163/17-06</t>
  </si>
  <si>
    <t>Pregão Eletrônico: 48/2017</t>
  </si>
  <si>
    <t>ATA DE REGISTRO DE PREÇO Nº 11/2017 - Serviços de Revitalização de Prédios</t>
  </si>
  <si>
    <t>Serviços de demolição de alvenaria de bloco cerâmico e=0,09m sem revestimento</t>
  </si>
  <si>
    <t>Serviços de Demolição de reboco</t>
  </si>
  <si>
    <t>Serviços de Demolição de pisos vinílicos (paviflex), exclusive contra-piso</t>
  </si>
  <si>
    <t>Serviços de Remoção de esquadria metálica, com ou sem reaproveitamento</t>
  </si>
  <si>
    <t>Serviços de Remoção de brises</t>
  </si>
  <si>
    <t>Serviços de Remoção de telhamento com telhas onduladas fibrocimento ou aluminio</t>
  </si>
  <si>
    <t>Serviços de Demolição de piso cerâmico ou ladrilho</t>
  </si>
  <si>
    <t>Serviços de Coleta e carga manuais de entulho</t>
  </si>
  <si>
    <t>Retirada de entulho da obra utilizando caixa coletora capacidade 5 m3 (local: Aracaju)</t>
  </si>
  <si>
    <t>Serviços de Transporte comercial com caminhão basculante de 10m³, em rodovia pavimentada (densidade=1,5t/m³)</t>
  </si>
  <si>
    <t>Serviços de Demolição de revestimento cerâmico ou azulejo</t>
  </si>
  <si>
    <t>Escoramento metálico para lajes e vigas, c/ escoras tubulares tipo "a" (h=2,08 a 3,20 m), com montagem e desmontagem</t>
  </si>
  <si>
    <t>Serviços de instalação de Perfil "H" de aço tipo W200 x 46,1mm (46,1 kg/m), fornecimento e instalação) , com material incluso</t>
  </si>
  <si>
    <t>Serviços de instalação de Divisória em granito cinza andorinha polido, e=2cm, inclusive montagem com ferragens) , com material incluso</t>
  </si>
  <si>
    <t>Serviços de Isolamento acústico c/ painel  em lã de vidro e = 25mm (isover-santa marina ref psi - 30/25mm ou similar) ) , com material incluso</t>
  </si>
  <si>
    <t>Serviços de instalação de Alvenaria bloco cerâmico vedação, 9x19x24cm, e=9cm, com argamassa t5 - 1:2:8 (cimento/cal/areia), junta=2cm) , com material incluso</t>
  </si>
  <si>
    <t>Serviços de instalação de Parede de gesso acartonado, Dry-Wall d 125/75/60 4 st 12,5mm sistemas lafarge gypsum (ou similar) ) , com material incluso</t>
  </si>
  <si>
    <t>Serviços de Estrutura metálica em perfís de aço usinados ,inclusive primer anticorrosivo) , com material incluso</t>
  </si>
  <si>
    <t>Serviços de Estrutura metálica em aço patinável para cobertura de galpões em arco, vão de 10 a 40 m, inclusive primer anticorrosivo) , com material incluso</t>
  </si>
  <si>
    <t>Serviços de Carga e descarga mecânica de estruturas metálicas</t>
  </si>
  <si>
    <t>Serviços de Desmontagem de Estrutura Metálica com retirada de solda e corte de peças por meio de lixadeira</t>
  </si>
  <si>
    <t>Serviços de Madeiramento em massaranduba/madeira de lei, acabamento serrado, c/ ripão 3,5 x 5,5cm e  ripa 5 x 1,5cm, exclusive peças principais, ) , com material incluso</t>
  </si>
  <si>
    <t>Serviços de Madeiramento em massaranduba/madeira de lei, peça serrada e aparelhada 5cm x 18cm, c/ abertura de encaixes) , com material incluso</t>
  </si>
  <si>
    <t>Serviços de Madeiramento em massaranduba para telhado, peça principal serrada 20cm x20cm, com abertura de encaixes) , com material incluso</t>
  </si>
  <si>
    <t>Serviços de Telhamento com telha cerâmica tipo canal, vermelha, 1ª qualid, (Rio Grande do Norte ou similar) , com material incluso</t>
  </si>
  <si>
    <t>Serviços de Telhamento com telha de fibrocimento tipo canalete 90 (Eternit ou similar) , com material incluso</t>
  </si>
  <si>
    <t>Serviços de Revisão em cobertura com telha cerâmica tipo canal, 1ª, com reposição de 20% do material (Rio Grande do Norte ou similar) , com material incluso</t>
  </si>
  <si>
    <t>Serviços de Recolocação de telha de fibrocimento ondulada esp = 6mm</t>
  </si>
  <si>
    <t>Serviços de Telhamento com telha de alumínio, trapezoidal, esp= 0,6mm, com material incluso</t>
  </si>
  <si>
    <t>Serviços de instalação de Porta em aluminio, de correr ou abrir, tipo moldura/veneziana, com ferragens, exclusive vidros, cor fosca, com material incluso</t>
  </si>
  <si>
    <t>Serviços de Revisão de esquadrias de alumínio</t>
  </si>
  <si>
    <t>Serviços de intalação de Mola hidraulica de piso para porta de vidro temperado, com material incluso</t>
  </si>
  <si>
    <t>Serviços de instalação de  Portão de ferro de abrir com uma folha, com barra quadrada de 1/2" na vertical, uma barra de quadrada de 1/2" na horizontal e quadro com barra de ferro de 1/2", inclusive dobradiças, ferrolhos e chumbadores com parafusos,  com material incluso</t>
  </si>
  <si>
    <t>Serviços de instalação de  Conjunto de fechadura e contra fechadura bico de papagaio, com abas, ref.AL 510 p/ esquadria de vidro temperado (ou similar) , com material incluso</t>
  </si>
  <si>
    <t>Serviços de instalação de Grade de ferro com barra quadrada de 1/2" na vertical, barras de quadrada de 1/2" na horizontal e quadro com barra de ferro de 1/2", inclusive chumbadores com parafusos, com material incluso</t>
  </si>
  <si>
    <t>Serviços de Reboco ou emboço externo, de parede, com argamassa traço t5 - 1:2:8 (cimento / cal / areia), espessura 2,0 cm, com material incluso</t>
  </si>
  <si>
    <t>Serviços de Reinstalação de  brises</t>
  </si>
  <si>
    <t>Serviços de instalação de Forro de placa de gesso 60x60 cm e=12mm, p/ fixação sob laje, com material incluso</t>
  </si>
  <si>
    <t>Serviços de Regularização de base para revest. de pisos com arg. traço t4, esp. média = 2,5cm, com material incluso</t>
  </si>
  <si>
    <t>Serviços de Chapisco em parede com argamassa traço t1 - 1:3 (cimento / areia) - Revisado 08/2015, com material incluso</t>
  </si>
  <si>
    <t>Serviços de Revestimento cerâmico para paredes externas em pastilhas de porcelana 5 x 5 cm (placas de 30 x 30 cm), alinhadas a prumo, aplicado em panos com vãos. af_06/2014, com material incluso</t>
  </si>
  <si>
    <t>Serviços de Rejuntamento de revestimentos pastilha 4cm x 6cm ou 5cm x 5cm, com material incluso</t>
  </si>
  <si>
    <t>Serviços de Revestimento cerâmico para piso ou parede, 37 x 59 cm, Arielle, linha riviera, cor branca ou similar, PEI-3, aplicado com argamassa industrializada ac-ii, rejuntado, exclusive regularização de base ou emboço, com material incluso</t>
  </si>
  <si>
    <t>Serviços de Piso em concreto simples desempolado, fck = 21 MPa, e = 10 cm, inclusive lona plástica, com material incluso</t>
  </si>
  <si>
    <t>Serviços de Piso alta resistência 12 mm, cor cinza, com juntas plásticas, polimento até o esmeril 400 e enceramento, exclusive argamassa de regularização, com material incluso</t>
  </si>
  <si>
    <t>Serviços de Piso alta resistencia, colorido, e=12mm, aplicado com juntas, polido até o esmeril 400 e encerado, exclusive argamassa de regualrização, com material incluso</t>
  </si>
  <si>
    <t>Serviços de Polimento de piso de alta resistência (existente) , com material incluso</t>
  </si>
  <si>
    <t>Serviços de Restauração e/ou recuperação de assoalho madeira lei, réguas macho e fêmea, l = 15 a 30cm x 2cm, sobre ripão 3,5cm x 5,5cm, inclusive enchimento e raspagem, com material incluso</t>
  </si>
  <si>
    <t>Serviços de Revestimento cerâmico para piso ou parede, 43 x 43 cm, Arielle, linha aruana, cor branca ou bege, ou similar, PEI-5, aplicado com argamassa industrializada ac-ii, rejuntado, exclusive regularização de base ou emboço, com material incluso</t>
  </si>
  <si>
    <t>Serviços de instalação de Piso vinílico 30 x 30 cm, e=2mm, liso, fixado com cola sobre cimentado, Paviflex ou similar (exceto cimentado) , com material incluso</t>
  </si>
  <si>
    <t>Serviços de instalação de Prisma de fechamento para estacionamentos, em pré-moldado de concreto, dimensões 1,00 x 0,20 x 0,17 m, com material incluso</t>
  </si>
  <si>
    <t>Serviços de instalação de Meio-fio de concreto simples, sobre base de concreto simples e rejuntado com argamassa de cimento e areia traço 1:3, com material incluso</t>
  </si>
  <si>
    <t>Serviços de Reassentamento de meio fio, com material incluso</t>
  </si>
  <si>
    <t>Serviços de Reposição de pavimentação em paralelepípedo granítico, exclusive paralelos, inclusive colchão de areia de 0.05 m e rej. arg. cimento e areia 1:3, com material incluso</t>
  </si>
  <si>
    <t>Serviços de Pavimentação com Piso Tatil direcional e/ou alerta, de concreto, colorido, p/deficientes visuais, dimensões 25x25cm, aplicado com argamassa industrializada ac-ii, rejuntado, exclusive regularização de base, com material incluso</t>
  </si>
  <si>
    <t>Serviços de Pavimentação com Piso Tatil direcional e/ou alerta, em borracha, p/deficientes visuais, dimensões 25x25cm, aplicado, rejuntado, exclusive regularização de base, com material incluso</t>
  </si>
  <si>
    <t>Serviços de Junta de dilatação com preenchimento em isopor (h=7cm) e mastique (h=5 cm), e=2cm, para pisos em concreto com h=12 à 15 cm, com material incluso</t>
  </si>
  <si>
    <t>Serviços de Impermeabilização c/ manta asfáltica 3mm, estruturada com não-tecido de poliéster, inclusive aplicação de 1 demão de primer, exceto proteção mecânica, com material incluso</t>
  </si>
  <si>
    <t>Serviços de Impermeabilização - Proteção mecânica de superficie com argamassa cimento e areia, traço 1:3, com material incluso</t>
  </si>
  <si>
    <t>Serviços de Impermeabilização c/ manta asfáltica aluminizada 3mm, estruturada com não-tecido de poliéster, inclusive aplicação de 1 demão de primer, com material incluso</t>
  </si>
  <si>
    <t>Serviços de instalação de Vidro liso incolor 4mm, com material incluso</t>
  </si>
  <si>
    <t>Serviços de instalação de Vidro temperado 10 mm, liso, transparente, com ferragens, com material incluso</t>
  </si>
  <si>
    <t>Serviços de instalação de Espelho cristal, espessura 4mm, com parafusos de fixação, sem moldura, com material incluso</t>
  </si>
  <si>
    <t>Serviços de instalação de Porta em alumínio, de correr ou abrir, tipo moldura/veneziana, com ferragens, exclusive vidros, cor fosca, com material incluso</t>
  </si>
  <si>
    <t>Serviços de instalação de Porta de vidro temperado, 0,9x2,10m, espessura 10mm, inclusive acessorios, com material incluso</t>
  </si>
  <si>
    <t>Serviços de instalação de Porta de correr em vidro temperado 10mm, na cor verde, inclusive ferragens e acessórios e instalação, com material incluso</t>
  </si>
  <si>
    <t>Serviços de Pintura para interiores, sobre paredes ou tetos, com lixamento, aplicação de 01 demão de líquido selador, 02 demãos de massa corrida e 02 demãos de tinta pva latex convencional para interiores, com material incluso</t>
  </si>
  <si>
    <t>Serviços de Pintura para exteriores, sobre paredes, com lixamento, aplicação de 01 demão de selador acrílico, 02 demãos de massa acrílica e 02 demãos de tinta acrílica convencional, com material incluso</t>
  </si>
  <si>
    <t>Serviços de Pintura de acabamento com aplicação de 02 demãos de verniz / resina sobre litocerâmica, com material incluso</t>
  </si>
  <si>
    <t>Serviços de Pintura de acabamento com aplicação de 02 demãos de esmalte ou óleo sobre superfícies metálicas, inclusive lixamento, com material incluso</t>
  </si>
  <si>
    <t>Serviços de Pintura para proteção de superfícies com hidrofugante silicone ou similar, 02 demãos, com material incluso</t>
  </si>
  <si>
    <t>Serviços de Pintura de meio fio (caiação) , com material incluso</t>
  </si>
  <si>
    <t>Serviços de Demarcação de pavimentos com pintura de 1 demão de resina acrílica, e aplicação de micro-esferas para sinalização horizontal (Estacionamentos, faixas de pedrestres, etc.)</t>
  </si>
  <si>
    <t>Serviços de Pintura de acabamento com aplicação de 01 demão de tinta novacor ou similar, com material incluso</t>
  </si>
  <si>
    <t>Serviços de Pintura de acabamento com aplicação de 01 demão de primer epoxi rico em zinco, e = 35 micra, com material incluso</t>
  </si>
  <si>
    <t>Serviços de Pintura de acabamento com aplicação de 01 demão de tinta anticorrosiva oxibar dal 535 bt 0527, marca RENNER, sobre superfícies metálicas (Norma 2288) ou similar, com material incluso</t>
  </si>
  <si>
    <t>Serviços de Restauro - Lavagem de superfície com hidrojateamento a uma pressão mínima de 1200 lb, com material incluso</t>
  </si>
  <si>
    <t>Serviços de Remoção de pintura látex (raspagem e/ou lixamento e/ou escovação) , com material incluso</t>
  </si>
  <si>
    <t>Serviços de Fita antiderrapante safety-walk "3m" l=5cm ou similar com instalação, com material incluso</t>
  </si>
  <si>
    <t>Serviços de Andaime tubular metálico simples - peça x dia, com material incluso</t>
  </si>
  <si>
    <t>Serviços de Andaime metálico fachadeiro - locação mensal , montagem e desmontagem, com material incluso</t>
  </si>
  <si>
    <t>Serviços de Guindauto hidráulico, capacidade máxima de carga 6200 kg, momento máximo de carga 11,7 tm, alcance máximo horizontal 9,70 m, inclusive caminhão toco pbt 16.000 kg, potência de 189 cv - chp diurno. af_06/2014</t>
  </si>
  <si>
    <t>Serviços de Transporte de máquinas e equipamentos por caminhão munck (min.=100km)</t>
  </si>
  <si>
    <t>Serviços de instalação de Tela de aço galvanizado fio 12bwg, sem revestimento, malha 3", com material incluso</t>
  </si>
  <si>
    <t>Serviços de instalação de Corrimão em tubo de aço galvanizado (altura = 0,90 m), com barras verticais a cada 2.00m (2"), barra horizontal intermediária (1 1/2") e barra horizontal superior (1 1/2"), com material incluso</t>
  </si>
  <si>
    <t>Serviços de instalação de Barra antipânico simples sem chave para uma porta ref. MH2585 ou similar, com material incluso</t>
  </si>
  <si>
    <t>Serviços de instalação de Porta corta-fogo em chapa de aço, e=4mm, dimensões: 90x210cm, com material incluso</t>
  </si>
  <si>
    <t>Serviços de Lavagem de pastilhas</t>
  </si>
  <si>
    <t>Serviços de Limpeza de fossa</t>
  </si>
  <si>
    <t>Serviços de Limpeza geral</t>
  </si>
  <si>
    <t>Serviços de Limpeza de reservatório</t>
  </si>
  <si>
    <t>CONSTRUTORA NOGUEIRA FRANCO EIRELI - ME</t>
  </si>
  <si>
    <t>24.250.237/0001-99</t>
  </si>
  <si>
    <t>Processo: 23113.020196/17-33</t>
  </si>
  <si>
    <t>Pregão Eletrônico: 95/2017</t>
  </si>
  <si>
    <t>ATA DE REGISTRO DE PREÇO Nº 20/2017 - Eventual Aquisição e Confecção de Impressos Gráficos</t>
  </si>
  <si>
    <t>IMPRESSO PADRONIZADO</t>
  </si>
  <si>
    <t>00.212.655/0001-23</t>
  </si>
  <si>
    <t>14.889.981/0001-84</t>
  </si>
  <si>
    <t>PERFIL - GRAFICA E EDITORA LTDA - ME</t>
  </si>
  <si>
    <t>J M DA SILVA - GRAFICA - ME</t>
  </si>
  <si>
    <t>ATA DE REGISTRO DE PREÇO Nº 17/2017 - Eventual Aquisição de Óleo Lubrificante</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</si>
</sst>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416]dddd\,\ d&quot; de &quot;mmmm&quot; de &quot;yyyy"/>
    <numFmt numFmtId="170" formatCode="0.0"/>
    <numFmt numFmtId="171" formatCode="#,##0.000"/>
    <numFmt numFmtId="172" formatCode="#,##0.00_ ;\-#,##0.00\ "/>
    <numFmt numFmtId="173" formatCode="&quot;Ativado&quot;;&quot;Ativado&quot;;&quot;Desativado&quot;"/>
    <numFmt numFmtId="174" formatCode="&quot;R$&quot;\ #,##0.00"/>
  </numFmts>
  <fonts count="55">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sz val="72"/>
      <color indexed="8"/>
      <name val="Calibri"/>
      <family val="2"/>
    </font>
    <font>
      <sz val="22"/>
      <color indexed="8"/>
      <name val="Calibri"/>
      <family val="2"/>
    </font>
    <font>
      <sz val="10"/>
      <color indexed="8"/>
      <name val="Calibri"/>
      <family val="2"/>
    </font>
    <font>
      <b/>
      <sz val="11"/>
      <name val="Calibri"/>
      <family val="2"/>
    </font>
    <font>
      <sz val="10"/>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72"/>
      <color theme="1"/>
      <name val="Calibri"/>
      <family val="2"/>
    </font>
    <font>
      <sz val="22"/>
      <color theme="1"/>
      <name val="Calibri"/>
      <family val="2"/>
    </font>
    <font>
      <sz val="10"/>
      <color theme="1"/>
      <name val="Calibri"/>
      <family val="2"/>
    </font>
    <font>
      <sz val="11"/>
      <color rgb="FF000000"/>
      <name val="Calibri"/>
      <family val="2"/>
    </font>
    <font>
      <sz val="10"/>
      <color rgb="FF000000"/>
      <name val="Arial"/>
      <family val="2"/>
    </font>
    <font>
      <sz val="10"/>
      <color theme="1"/>
      <name val="Arial"/>
      <family val="2"/>
    </font>
    <font>
      <b/>
      <sz val="10"/>
      <color rgb="FF000000"/>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FFFFFF"/>
        <bgColor indexed="64"/>
      </patternFill>
    </fill>
    <fill>
      <patternFill patternType="solid">
        <fgColor rgb="FFF0F0F0"/>
        <bgColor indexed="64"/>
      </patternFill>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104">
    <xf numFmtId="0" fontId="0" fillId="0" borderId="0" xfId="0" applyFont="1" applyAlignment="1">
      <alignment/>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0" fillId="0" borderId="10" xfId="0" applyBorder="1" applyAlignment="1">
      <alignment/>
    </xf>
    <xf numFmtId="43" fontId="46" fillId="33" borderId="10" xfId="53" applyFont="1" applyFill="1" applyBorder="1" applyAlignment="1">
      <alignment horizontal="center" vertical="center"/>
    </xf>
    <xf numFmtId="0" fontId="46" fillId="0" borderId="0" xfId="0" applyFont="1" applyAlignment="1">
      <alignment/>
    </xf>
    <xf numFmtId="0" fontId="0" fillId="0" borderId="0" xfId="0" applyAlignment="1">
      <alignment horizontal="left"/>
    </xf>
    <xf numFmtId="43" fontId="0" fillId="0" borderId="0" xfId="53" applyFont="1" applyAlignment="1">
      <alignment horizontal="center"/>
    </xf>
    <xf numFmtId="0" fontId="0" fillId="0" borderId="10" xfId="0" applyBorder="1" applyAlignment="1">
      <alignment horizontal="center"/>
    </xf>
    <xf numFmtId="0" fontId="0" fillId="34" borderId="0" xfId="0" applyFill="1" applyAlignment="1">
      <alignment/>
    </xf>
    <xf numFmtId="0" fontId="0" fillId="34" borderId="10" xfId="0" applyFill="1" applyBorder="1" applyAlignment="1">
      <alignment/>
    </xf>
    <xf numFmtId="0" fontId="0" fillId="34" borderId="10" xfId="0" applyFill="1" applyBorder="1" applyAlignment="1">
      <alignment horizontal="center"/>
    </xf>
    <xf numFmtId="3" fontId="0" fillId="34" borderId="10" xfId="0" applyNumberFormat="1" applyFill="1" applyBorder="1" applyAlignment="1">
      <alignment/>
    </xf>
    <xf numFmtId="0" fontId="46" fillId="0" borderId="10" xfId="0" applyFont="1" applyBorder="1" applyAlignment="1">
      <alignment/>
    </xf>
    <xf numFmtId="3" fontId="0" fillId="34" borderId="11" xfId="0" applyNumberFormat="1" applyFill="1" applyBorder="1" applyAlignment="1">
      <alignment/>
    </xf>
    <xf numFmtId="0" fontId="22" fillId="34" borderId="10" xfId="0" applyFont="1" applyFill="1" applyBorder="1" applyAlignment="1">
      <alignment/>
    </xf>
    <xf numFmtId="0" fontId="46" fillId="34" borderId="0" xfId="0" applyFont="1" applyFill="1" applyAlignment="1">
      <alignment/>
    </xf>
    <xf numFmtId="4" fontId="0" fillId="0" borderId="10" xfId="0" applyNumberFormat="1" applyBorder="1" applyAlignment="1">
      <alignment horizontal="center"/>
    </xf>
    <xf numFmtId="0" fontId="2" fillId="35" borderId="10" xfId="0" applyFont="1" applyFill="1" applyBorder="1" applyAlignment="1">
      <alignment horizontal="center" vertical="top" wrapText="1"/>
    </xf>
    <xf numFmtId="0" fontId="2" fillId="36" borderId="10" xfId="0" applyFont="1" applyFill="1" applyBorder="1" applyAlignment="1">
      <alignment horizontal="center" vertical="top" wrapText="1"/>
    </xf>
    <xf numFmtId="0" fontId="2" fillId="35" borderId="10" xfId="0" applyFont="1" applyFill="1" applyBorder="1" applyAlignment="1">
      <alignment vertical="top" wrapText="1"/>
    </xf>
    <xf numFmtId="4" fontId="0" fillId="0" borderId="12" xfId="0" applyNumberFormat="1" applyBorder="1" applyAlignment="1">
      <alignment horizontal="center"/>
    </xf>
    <xf numFmtId="0" fontId="0" fillId="0" borderId="11" xfId="0" applyBorder="1" applyAlignment="1">
      <alignment horizontal="center"/>
    </xf>
    <xf numFmtId="0" fontId="0" fillId="34" borderId="11" xfId="0" applyFill="1" applyBorder="1" applyAlignment="1">
      <alignment horizontal="center"/>
    </xf>
    <xf numFmtId="0" fontId="0" fillId="0" borderId="11" xfId="0" applyBorder="1" applyAlignment="1">
      <alignment/>
    </xf>
    <xf numFmtId="0" fontId="0" fillId="0" borderId="0" xfId="0" applyBorder="1" applyAlignment="1">
      <alignment/>
    </xf>
    <xf numFmtId="0" fontId="46" fillId="0" borderId="0" xfId="0" applyFont="1" applyBorder="1" applyAlignment="1">
      <alignment/>
    </xf>
    <xf numFmtId="0" fontId="0" fillId="0" borderId="13" xfId="0" applyBorder="1" applyAlignment="1">
      <alignment horizontal="center"/>
    </xf>
    <xf numFmtId="0" fontId="0" fillId="0" borderId="13" xfId="0" applyBorder="1" applyAlignment="1">
      <alignment/>
    </xf>
    <xf numFmtId="0" fontId="46" fillId="0" borderId="13" xfId="0" applyFont="1" applyBorder="1" applyAlignment="1">
      <alignment/>
    </xf>
    <xf numFmtId="0" fontId="0" fillId="0" borderId="0" xfId="0" applyAlignment="1">
      <alignment/>
    </xf>
    <xf numFmtId="14" fontId="0" fillId="0" borderId="14" xfId="0" applyNumberFormat="1" applyFont="1" applyBorder="1" applyAlignment="1">
      <alignment horizontal="center" vertical="center"/>
    </xf>
    <xf numFmtId="0" fontId="0" fillId="0" borderId="14" xfId="0" applyBorder="1" applyAlignment="1">
      <alignment vertical="center"/>
    </xf>
    <xf numFmtId="0" fontId="0" fillId="0" borderId="14" xfId="0" applyFont="1" applyBorder="1" applyAlignment="1">
      <alignment vertical="center"/>
    </xf>
    <xf numFmtId="8" fontId="0" fillId="34" borderId="0" xfId="0" applyNumberFormat="1" applyFill="1" applyAlignment="1">
      <alignment/>
    </xf>
    <xf numFmtId="0" fontId="2" fillId="34" borderId="10" xfId="0" applyFont="1" applyFill="1" applyBorder="1" applyAlignment="1">
      <alignment horizontal="center" vertical="top" wrapText="1"/>
    </xf>
    <xf numFmtId="8" fontId="22" fillId="34" borderId="10" xfId="0" applyNumberFormat="1" applyFont="1" applyFill="1" applyBorder="1" applyAlignment="1">
      <alignment horizontal="right" vertical="top" wrapText="1"/>
    </xf>
    <xf numFmtId="0" fontId="22" fillId="34" borderId="10" xfId="0" applyFont="1" applyFill="1" applyBorder="1" applyAlignment="1">
      <alignment horizontal="center"/>
    </xf>
    <xf numFmtId="3" fontId="22" fillId="34" borderId="10" xfId="0" applyNumberFormat="1" applyFont="1" applyFill="1" applyBorder="1" applyAlignment="1">
      <alignment/>
    </xf>
    <xf numFmtId="3" fontId="0" fillId="34" borderId="10" xfId="0" applyNumberFormat="1" applyFont="1" applyFill="1" applyBorder="1" applyAlignment="1">
      <alignment/>
    </xf>
    <xf numFmtId="0" fontId="22" fillId="0" borderId="10" xfId="0" applyFont="1" applyBorder="1" applyAlignment="1">
      <alignment/>
    </xf>
    <xf numFmtId="8" fontId="0" fillId="0" borderId="10" xfId="0" applyNumberFormat="1" applyFont="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xf>
    <xf numFmtId="0" fontId="22"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0" fillId="0" borderId="10" xfId="0" applyFont="1" applyBorder="1" applyAlignment="1">
      <alignment/>
    </xf>
    <xf numFmtId="0" fontId="0" fillId="0" borderId="0" xfId="0" applyFont="1" applyAlignment="1">
      <alignment/>
    </xf>
    <xf numFmtId="0" fontId="46" fillId="34" borderId="10" xfId="0" applyFont="1" applyFill="1" applyBorder="1" applyAlignment="1">
      <alignment horizontal="center"/>
    </xf>
    <xf numFmtId="0" fontId="46" fillId="34" borderId="10" xfId="0" applyFont="1" applyFill="1" applyBorder="1" applyAlignment="1">
      <alignment horizontal="center" vertical="center"/>
    </xf>
    <xf numFmtId="0" fontId="46" fillId="0" borderId="10" xfId="0" applyFont="1" applyBorder="1" applyAlignment="1">
      <alignment horizontal="center"/>
    </xf>
    <xf numFmtId="0" fontId="26" fillId="34" borderId="10" xfId="0" applyFont="1" applyFill="1" applyBorder="1" applyAlignment="1">
      <alignment horizontal="center"/>
    </xf>
    <xf numFmtId="0" fontId="46" fillId="0" borderId="11" xfId="0" applyFont="1" applyBorder="1" applyAlignment="1">
      <alignment horizontal="center"/>
    </xf>
    <xf numFmtId="0" fontId="3" fillId="35" borderId="10" xfId="0" applyFont="1" applyFill="1" applyBorder="1" applyAlignment="1">
      <alignment horizontal="center" vertical="top" wrapText="1"/>
    </xf>
    <xf numFmtId="0" fontId="3" fillId="36" borderId="10" xfId="0" applyFont="1" applyFill="1" applyBorder="1" applyAlignment="1">
      <alignment horizontal="center" vertical="top" wrapText="1"/>
    </xf>
    <xf numFmtId="0" fontId="26" fillId="34" borderId="10" xfId="0" applyFont="1" applyFill="1" applyBorder="1" applyAlignment="1">
      <alignment horizontal="center" vertical="center"/>
    </xf>
    <xf numFmtId="0" fontId="3" fillId="34" borderId="10" xfId="0" applyFont="1" applyFill="1" applyBorder="1" applyAlignment="1">
      <alignment horizontal="center" vertical="top" wrapText="1"/>
    </xf>
    <xf numFmtId="3" fontId="22" fillId="34" borderId="10" xfId="0" applyNumberFormat="1" applyFont="1" applyFill="1" applyBorder="1" applyAlignment="1">
      <alignment horizontal="center"/>
    </xf>
    <xf numFmtId="0" fontId="26" fillId="34" borderId="10" xfId="0" applyFont="1" applyFill="1" applyBorder="1" applyAlignment="1">
      <alignment/>
    </xf>
    <xf numFmtId="0" fontId="26" fillId="0" borderId="10" xfId="0" applyFont="1" applyBorder="1" applyAlignment="1">
      <alignment/>
    </xf>
    <xf numFmtId="0" fontId="46" fillId="37" borderId="0" xfId="0" applyFont="1" applyFill="1" applyBorder="1" applyAlignment="1">
      <alignment horizontal="left" vertical="center"/>
    </xf>
    <xf numFmtId="0" fontId="0" fillId="35" borderId="10" xfId="0" applyFont="1" applyFill="1" applyBorder="1" applyAlignment="1">
      <alignment vertical="top" wrapText="1"/>
    </xf>
    <xf numFmtId="8" fontId="0" fillId="0" borderId="0" xfId="0" applyNumberFormat="1" applyAlignment="1">
      <alignment/>
    </xf>
    <xf numFmtId="0" fontId="0" fillId="34" borderId="11" xfId="0" applyFont="1" applyFill="1" applyBorder="1" applyAlignment="1">
      <alignment horizontal="center" vertical="center"/>
    </xf>
    <xf numFmtId="44" fontId="22" fillId="34" borderId="10" xfId="47" applyFont="1" applyFill="1" applyBorder="1" applyAlignment="1">
      <alignment horizontal="center" vertical="center" wrapText="1"/>
    </xf>
    <xf numFmtId="44" fontId="0" fillId="0" borderId="10" xfId="47" applyFont="1" applyBorder="1" applyAlignment="1">
      <alignment horizontal="center" vertical="center"/>
    </xf>
    <xf numFmtId="44" fontId="0" fillId="0" borderId="10" xfId="47" applyFont="1" applyBorder="1" applyAlignment="1">
      <alignment horizontal="center"/>
    </xf>
    <xf numFmtId="44" fontId="0" fillId="0" borderId="12" xfId="47" applyFont="1" applyBorder="1" applyAlignment="1">
      <alignment horizontal="center"/>
    </xf>
    <xf numFmtId="0" fontId="0" fillId="34" borderId="10" xfId="0" applyNumberFormat="1" applyFont="1" applyFill="1" applyBorder="1" applyAlignment="1">
      <alignment/>
    </xf>
    <xf numFmtId="0" fontId="2" fillId="38" borderId="10" xfId="0" applyFont="1" applyFill="1" applyBorder="1" applyAlignment="1">
      <alignment horizontal="center" vertical="top" wrapText="1"/>
    </xf>
    <xf numFmtId="0" fontId="2" fillId="38" borderId="10" xfId="0" applyFont="1" applyFill="1" applyBorder="1" applyAlignment="1">
      <alignment vertical="top" wrapText="1"/>
    </xf>
    <xf numFmtId="0" fontId="46" fillId="38" borderId="10" xfId="0" applyFont="1" applyFill="1" applyBorder="1" applyAlignment="1">
      <alignment/>
    </xf>
    <xf numFmtId="0" fontId="22" fillId="38" borderId="10" xfId="0" applyFont="1" applyFill="1" applyBorder="1" applyAlignment="1">
      <alignment/>
    </xf>
    <xf numFmtId="0" fontId="26" fillId="38" borderId="10" xfId="0" applyFont="1" applyFill="1" applyBorder="1" applyAlignment="1">
      <alignment/>
    </xf>
    <xf numFmtId="8" fontId="50" fillId="0" borderId="0" xfId="0" applyNumberFormat="1" applyFont="1" applyAlignment="1">
      <alignment/>
    </xf>
    <xf numFmtId="0" fontId="50" fillId="35" borderId="10" xfId="0" applyFont="1" applyFill="1" applyBorder="1" applyAlignment="1">
      <alignment horizontal="justify" vertical="center" wrapText="1"/>
    </xf>
    <xf numFmtId="0" fontId="50" fillId="0" borderId="0" xfId="0" applyFont="1" applyAlignment="1">
      <alignment/>
    </xf>
    <xf numFmtId="0" fontId="2" fillId="36" borderId="10" xfId="0" applyFont="1" applyFill="1" applyBorder="1" applyAlignment="1">
      <alignment horizontal="center" vertical="center" wrapText="1"/>
    </xf>
    <xf numFmtId="0" fontId="51" fillId="0" borderId="15" xfId="0" applyFont="1" applyBorder="1" applyAlignment="1">
      <alignment horizontal="justify" vertical="center" wrapText="1"/>
    </xf>
    <xf numFmtId="0" fontId="51" fillId="0" borderId="16" xfId="0" applyFont="1" applyBorder="1" applyAlignment="1">
      <alignment horizontal="justify" vertical="center" wrapText="1"/>
    </xf>
    <xf numFmtId="0" fontId="52" fillId="0" borderId="16" xfId="0" applyFont="1" applyBorder="1" applyAlignment="1">
      <alignment horizontal="justify" vertical="center" wrapText="1"/>
    </xf>
    <xf numFmtId="0" fontId="0" fillId="0" borderId="0" xfId="0" applyAlignment="1">
      <alignment/>
    </xf>
    <xf numFmtId="0" fontId="53" fillId="0" borderId="15" xfId="0" applyFont="1" applyBorder="1" applyAlignment="1">
      <alignment horizontal="center" wrapText="1"/>
    </xf>
    <xf numFmtId="0" fontId="53" fillId="0" borderId="16" xfId="0" applyFont="1" applyBorder="1" applyAlignment="1">
      <alignment horizontal="center" wrapText="1"/>
    </xf>
    <xf numFmtId="0" fontId="54" fillId="0" borderId="16" xfId="0" applyFont="1" applyBorder="1" applyAlignment="1">
      <alignment horizontal="center" wrapText="1"/>
    </xf>
    <xf numFmtId="8" fontId="0" fillId="0" borderId="10" xfId="0" applyNumberFormat="1" applyBorder="1" applyAlignment="1">
      <alignment horizontal="left"/>
    </xf>
    <xf numFmtId="0" fontId="22" fillId="0" borderId="10" xfId="0" applyFont="1" applyBorder="1" applyAlignment="1">
      <alignment horizontal="center"/>
    </xf>
    <xf numFmtId="0" fontId="0" fillId="0" borderId="17" xfId="0" applyBorder="1" applyAlignment="1">
      <alignment/>
    </xf>
    <xf numFmtId="0" fontId="46" fillId="39" borderId="18" xfId="0" applyFont="1" applyFill="1" applyBorder="1" applyAlignment="1">
      <alignment horizontal="center" vertical="center" wrapText="1"/>
    </xf>
    <xf numFmtId="0" fontId="46" fillId="39" borderId="19" xfId="0" applyFont="1" applyFill="1" applyBorder="1" applyAlignment="1">
      <alignment horizontal="center" vertical="center"/>
    </xf>
    <xf numFmtId="0" fontId="46" fillId="39" borderId="20" xfId="0" applyFont="1" applyFill="1" applyBorder="1" applyAlignment="1">
      <alignment horizontal="center" vertical="center"/>
    </xf>
    <xf numFmtId="0" fontId="46" fillId="39" borderId="21" xfId="0" applyFont="1" applyFill="1" applyBorder="1" applyAlignment="1">
      <alignment horizontal="center" vertical="center" wrapText="1"/>
    </xf>
    <xf numFmtId="0" fontId="46" fillId="39" borderId="22" xfId="0" applyFont="1" applyFill="1" applyBorder="1" applyAlignment="1">
      <alignment horizontal="center" vertical="center" wrapText="1"/>
    </xf>
    <xf numFmtId="0" fontId="0" fillId="0" borderId="0" xfId="0" applyFont="1" applyBorder="1" applyAlignment="1">
      <alignment horizontal="left" vertical="center"/>
    </xf>
    <xf numFmtId="0" fontId="0" fillId="0" borderId="14" xfId="0" applyBorder="1" applyAlignment="1">
      <alignment horizontal="center" vertical="center"/>
    </xf>
    <xf numFmtId="0" fontId="46" fillId="0" borderId="0" xfId="0" applyNumberFormat="1" applyFont="1" applyAlignment="1">
      <alignment horizontal="center"/>
    </xf>
    <xf numFmtId="0" fontId="0" fillId="0" borderId="23" xfId="0" applyBorder="1" applyAlignment="1">
      <alignment horizontal="left" vertical="center"/>
    </xf>
    <xf numFmtId="0" fontId="0" fillId="0" borderId="23" xfId="0" applyFont="1" applyBorder="1" applyAlignment="1">
      <alignment horizontal="left" vertical="center"/>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37">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dxf>
      <font>
        <color theme="0"/>
      </font>
      <fill>
        <patternFill>
          <bgColor rgb="FFFF0000"/>
        </patternFill>
      </fill>
    </dxf>
    <dxf>
      <font>
        <color theme="0"/>
      </font>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Q46"/>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2.00390625" style="7" customWidth="1"/>
    <col min="7" max="7" width="12.57421875" style="46" customWidth="1"/>
    <col min="8" max="8" width="9.7109375" style="30" customWidth="1"/>
    <col min="9" max="9" width="9.140625" style="30" customWidth="1"/>
    <col min="10" max="10" width="14.00390625" style="30" customWidth="1"/>
    <col min="11" max="11" width="14.140625" style="30" bestFit="1" customWidth="1"/>
    <col min="12" max="12" width="15.28125" style="30" customWidth="1"/>
    <col min="13" max="15" width="9.140625" style="30" customWidth="1"/>
    <col min="16" max="16" width="21.421875" style="5" customWidth="1"/>
    <col min="17" max="17" width="34.57421875" style="30" bestFit="1" customWidth="1"/>
    <col min="18" max="16384" width="9.140625" style="30" customWidth="1"/>
  </cols>
  <sheetData>
    <row r="1" spans="3:5" ht="15.75" thickBot="1">
      <c r="C1" s="30"/>
      <c r="D1" s="30"/>
      <c r="E1" s="30"/>
    </row>
    <row r="2" spans="2:13" ht="39.75" customHeight="1" thickBot="1">
      <c r="B2" s="93" t="s">
        <v>58</v>
      </c>
      <c r="C2" s="94"/>
      <c r="D2" s="94"/>
      <c r="E2" s="94"/>
      <c r="F2" s="94"/>
      <c r="G2" s="94"/>
      <c r="H2" s="94"/>
      <c r="I2" s="94"/>
      <c r="J2" s="94"/>
      <c r="K2" s="95"/>
      <c r="L2" s="96" t="s">
        <v>11</v>
      </c>
      <c r="M2" s="97"/>
    </row>
    <row r="3" spans="2:13" ht="15">
      <c r="B3" s="32" t="s">
        <v>16</v>
      </c>
      <c r="C3" s="33"/>
      <c r="D3" s="31">
        <v>42786</v>
      </c>
      <c r="E3" s="98" t="s">
        <v>0</v>
      </c>
      <c r="F3" s="98"/>
      <c r="G3" s="99" t="s">
        <v>13</v>
      </c>
      <c r="H3" s="99"/>
      <c r="I3" s="99"/>
      <c r="J3" s="99"/>
      <c r="K3" s="65" t="s">
        <v>12</v>
      </c>
      <c r="L3" s="100">
        <f ca="1">VALUE(D3)+364-TODAY()</f>
        <v>17</v>
      </c>
      <c r="M3" s="100"/>
    </row>
    <row r="4" spans="2:10" ht="15">
      <c r="B4" s="101" t="s">
        <v>59</v>
      </c>
      <c r="C4" s="102"/>
      <c r="D4" s="102"/>
      <c r="E4" s="101" t="s">
        <v>8</v>
      </c>
      <c r="F4" s="101"/>
      <c r="G4" s="101"/>
      <c r="H4" s="101" t="s">
        <v>60</v>
      </c>
      <c r="I4" s="102"/>
      <c r="J4" s="102"/>
    </row>
    <row r="5" spans="2:16" ht="45">
      <c r="B5" s="1" t="s">
        <v>1</v>
      </c>
      <c r="C5" s="1" t="s">
        <v>2</v>
      </c>
      <c r="D5" s="1" t="s">
        <v>3</v>
      </c>
      <c r="E5" s="1" t="s">
        <v>4</v>
      </c>
      <c r="F5" s="4" t="s">
        <v>9</v>
      </c>
      <c r="G5" s="2" t="s">
        <v>10</v>
      </c>
      <c r="H5" s="2" t="s">
        <v>5</v>
      </c>
      <c r="I5" s="2" t="s">
        <v>6</v>
      </c>
      <c r="J5" s="1" t="s">
        <v>7</v>
      </c>
      <c r="L5" s="28"/>
      <c r="M5" s="28"/>
      <c r="N5" s="28"/>
      <c r="O5" s="28"/>
      <c r="P5" s="29"/>
    </row>
    <row r="6" spans="2:17" s="9" customFormat="1" ht="15" customHeight="1">
      <c r="B6" s="35">
        <v>1</v>
      </c>
      <c r="C6" t="s">
        <v>47</v>
      </c>
      <c r="D6" s="66" t="s">
        <v>61</v>
      </c>
      <c r="E6" t="s">
        <v>62</v>
      </c>
      <c r="F6" s="67">
        <v>4.19</v>
      </c>
      <c r="G6" s="66">
        <v>3000</v>
      </c>
      <c r="H6" s="66">
        <v>1500</v>
      </c>
      <c r="I6" s="66"/>
      <c r="J6" s="39">
        <f aca="true" t="shared" si="0" ref="J6:J15">G6-H6-I6</f>
        <v>1500</v>
      </c>
      <c r="L6" s="25"/>
      <c r="M6" s="25"/>
      <c r="N6" s="25"/>
      <c r="O6" s="25"/>
      <c r="P6" s="26"/>
      <c r="Q6" s="30"/>
    </row>
    <row r="7" spans="2:17" s="9" customFormat="1" ht="15">
      <c r="B7" s="19"/>
      <c r="C7" s="40"/>
      <c r="D7" s="40"/>
      <c r="E7" s="40"/>
      <c r="F7" s="41"/>
      <c r="G7" s="42"/>
      <c r="H7" s="42"/>
      <c r="I7" s="43"/>
      <c r="J7" s="39">
        <f t="shared" si="0"/>
        <v>0</v>
      </c>
      <c r="K7" s="34"/>
      <c r="L7" s="30"/>
      <c r="M7" s="30"/>
      <c r="N7" s="30"/>
      <c r="O7" s="30"/>
      <c r="P7" s="5"/>
      <c r="Q7" s="30"/>
    </row>
    <row r="8" spans="2:17" s="9" customFormat="1" ht="15">
      <c r="B8" s="18"/>
      <c r="C8" s="40"/>
      <c r="D8" s="40"/>
      <c r="E8" s="40"/>
      <c r="F8" s="41"/>
      <c r="G8" s="42"/>
      <c r="H8" s="42"/>
      <c r="I8" s="15"/>
      <c r="J8" s="39">
        <f t="shared" si="0"/>
        <v>0</v>
      </c>
      <c r="K8" s="34"/>
      <c r="L8" s="30"/>
      <c r="M8" s="30"/>
      <c r="N8" s="30"/>
      <c r="O8" s="30"/>
      <c r="P8" s="5"/>
      <c r="Q8" s="30"/>
    </row>
    <row r="9" spans="2:17" s="9" customFormat="1" ht="15">
      <c r="B9" s="44"/>
      <c r="C9" s="40"/>
      <c r="D9" s="40"/>
      <c r="E9" s="40"/>
      <c r="F9" s="41"/>
      <c r="G9" s="45"/>
      <c r="H9" s="42"/>
      <c r="I9" s="43"/>
      <c r="J9" s="39">
        <f t="shared" si="0"/>
        <v>0</v>
      </c>
      <c r="K9" s="34"/>
      <c r="L9" s="30"/>
      <c r="M9" s="30"/>
      <c r="N9" s="30"/>
      <c r="O9" s="30"/>
      <c r="P9" s="5"/>
      <c r="Q9" s="30"/>
    </row>
    <row r="10" spans="2:17" s="9" customFormat="1" ht="15">
      <c r="B10" s="19"/>
      <c r="C10" s="40"/>
      <c r="D10" s="40"/>
      <c r="E10" s="40"/>
      <c r="F10" s="41"/>
      <c r="G10" s="45"/>
      <c r="H10" s="42"/>
      <c r="I10" s="43"/>
      <c r="J10" s="39">
        <f t="shared" si="0"/>
        <v>0</v>
      </c>
      <c r="K10" s="34"/>
      <c r="L10" s="30"/>
      <c r="M10" s="30"/>
      <c r="N10" s="30"/>
      <c r="O10" s="30"/>
      <c r="P10" s="5"/>
      <c r="Q10" s="30"/>
    </row>
    <row r="11" spans="2:17" s="9" customFormat="1" ht="15">
      <c r="B11" s="19"/>
      <c r="C11" s="40"/>
      <c r="D11" s="40"/>
      <c r="E11" s="40"/>
      <c r="F11" s="41"/>
      <c r="G11" s="42"/>
      <c r="H11" s="42"/>
      <c r="I11" s="43"/>
      <c r="J11" s="39">
        <f t="shared" si="0"/>
        <v>0</v>
      </c>
      <c r="K11" s="34"/>
      <c r="L11" s="30"/>
      <c r="M11" s="30"/>
      <c r="N11" s="30"/>
      <c r="O11" s="30"/>
      <c r="P11" s="5"/>
      <c r="Q11" s="30"/>
    </row>
    <row r="12" spans="2:17" s="9" customFormat="1" ht="15">
      <c r="B12" s="18"/>
      <c r="C12" s="40"/>
      <c r="D12" s="40"/>
      <c r="E12" s="40"/>
      <c r="F12" s="41"/>
      <c r="G12" s="42"/>
      <c r="H12" s="42"/>
      <c r="I12" s="43"/>
      <c r="J12" s="39">
        <f t="shared" si="0"/>
        <v>0</v>
      </c>
      <c r="K12" s="34"/>
      <c r="L12" s="30"/>
      <c r="M12" s="30"/>
      <c r="N12" s="30"/>
      <c r="O12" s="30"/>
      <c r="P12" s="5"/>
      <c r="Q12" s="30"/>
    </row>
    <row r="13" spans="2:17" s="9" customFormat="1" ht="15">
      <c r="B13" s="18"/>
      <c r="C13" s="20"/>
      <c r="D13" s="13"/>
      <c r="E13" s="13"/>
      <c r="F13" s="17"/>
      <c r="G13" s="11"/>
      <c r="H13" s="11"/>
      <c r="I13" s="10"/>
      <c r="J13" s="12">
        <f t="shared" si="0"/>
        <v>0</v>
      </c>
      <c r="L13" s="30"/>
      <c r="M13" s="30"/>
      <c r="N13" s="30"/>
      <c r="O13" s="30"/>
      <c r="P13" s="5"/>
      <c r="Q13" s="30"/>
    </row>
    <row r="14" spans="2:17" s="9" customFormat="1" ht="15">
      <c r="B14" s="19"/>
      <c r="C14" s="20"/>
      <c r="D14" s="13"/>
      <c r="E14" s="13"/>
      <c r="F14" s="17"/>
      <c r="G14" s="11"/>
      <c r="H14" s="11"/>
      <c r="I14" s="10"/>
      <c r="J14" s="12">
        <f t="shared" si="0"/>
        <v>0</v>
      </c>
      <c r="L14" s="30"/>
      <c r="M14" s="30"/>
      <c r="N14" s="30"/>
      <c r="O14" s="30"/>
      <c r="P14" s="5"/>
      <c r="Q14" s="30"/>
    </row>
    <row r="15" spans="2:17" s="9" customFormat="1" ht="15">
      <c r="B15" s="18"/>
      <c r="C15" s="20"/>
      <c r="D15" s="13"/>
      <c r="E15" s="13"/>
      <c r="F15" s="17"/>
      <c r="G15" s="11"/>
      <c r="H15" s="11"/>
      <c r="I15" s="10"/>
      <c r="J15" s="12">
        <f t="shared" si="0"/>
        <v>0</v>
      </c>
      <c r="L15" s="30"/>
      <c r="M15" s="30"/>
      <c r="N15" s="30"/>
      <c r="O15" s="30"/>
      <c r="P15" s="5"/>
      <c r="Q15" s="30"/>
    </row>
    <row r="16" spans="2:17" s="9" customFormat="1" ht="15">
      <c r="B16" s="18"/>
      <c r="C16" s="20"/>
      <c r="D16" s="13"/>
      <c r="E16" s="13"/>
      <c r="F16" s="17"/>
      <c r="G16" s="11"/>
      <c r="H16" s="11"/>
      <c r="I16" s="10"/>
      <c r="J16" s="12">
        <f>G16-H16-I16</f>
        <v>0</v>
      </c>
      <c r="L16" s="30"/>
      <c r="M16" s="30"/>
      <c r="N16" s="30"/>
      <c r="O16" s="30"/>
      <c r="P16" s="5"/>
      <c r="Q16" s="30"/>
    </row>
    <row r="17" spans="2:17" s="9" customFormat="1" ht="15">
      <c r="B17" s="19"/>
      <c r="C17" s="20"/>
      <c r="D17" s="13"/>
      <c r="E17" s="13"/>
      <c r="F17" s="17"/>
      <c r="G17" s="11"/>
      <c r="H17" s="11"/>
      <c r="I17" s="10"/>
      <c r="J17" s="12">
        <f>G17-H17-I17</f>
        <v>0</v>
      </c>
      <c r="L17" s="30"/>
      <c r="M17" s="30"/>
      <c r="N17" s="30"/>
      <c r="O17" s="30"/>
      <c r="P17" s="5"/>
      <c r="Q17" s="30"/>
    </row>
    <row r="18" spans="2:10" ht="15">
      <c r="B18" s="18"/>
      <c r="C18" s="20"/>
      <c r="D18" s="13"/>
      <c r="E18" s="13"/>
      <c r="F18" s="17"/>
      <c r="G18" s="8"/>
      <c r="H18" s="11"/>
      <c r="I18" s="3"/>
      <c r="J18" s="12">
        <f aca="true" t="shared" si="1" ref="J18:J32">G18-H18-I18</f>
        <v>0</v>
      </c>
    </row>
    <row r="19" spans="2:10" ht="15">
      <c r="B19" s="18"/>
      <c r="C19" s="20"/>
      <c r="D19" s="13"/>
      <c r="E19" s="13"/>
      <c r="F19" s="17"/>
      <c r="G19" s="8"/>
      <c r="H19" s="11"/>
      <c r="I19" s="3"/>
      <c r="J19" s="12">
        <f t="shared" si="1"/>
        <v>0</v>
      </c>
    </row>
    <row r="20" spans="2:10" ht="15">
      <c r="B20" s="19"/>
      <c r="C20" s="20"/>
      <c r="D20" s="13"/>
      <c r="E20" s="13"/>
      <c r="F20" s="17"/>
      <c r="G20" s="8"/>
      <c r="H20" s="11"/>
      <c r="I20" s="3"/>
      <c r="J20" s="12">
        <f t="shared" si="1"/>
        <v>0</v>
      </c>
    </row>
    <row r="21" spans="2:10" ht="15">
      <c r="B21" s="18"/>
      <c r="C21" s="20"/>
      <c r="D21" s="13"/>
      <c r="E21" s="13"/>
      <c r="F21" s="17"/>
      <c r="G21" s="8"/>
      <c r="H21" s="11"/>
      <c r="I21" s="3"/>
      <c r="J21" s="12">
        <f t="shared" si="1"/>
        <v>0</v>
      </c>
    </row>
    <row r="22" spans="2:10" ht="15">
      <c r="B22" s="19"/>
      <c r="C22" s="20"/>
      <c r="D22" s="13"/>
      <c r="E22" s="13"/>
      <c r="F22" s="17"/>
      <c r="G22" s="8"/>
      <c r="H22" s="11"/>
      <c r="I22" s="3"/>
      <c r="J22" s="12">
        <f t="shared" si="1"/>
        <v>0</v>
      </c>
    </row>
    <row r="23" spans="2:10" ht="15">
      <c r="B23" s="18"/>
      <c r="C23" s="20"/>
      <c r="D23" s="13"/>
      <c r="E23" s="13"/>
      <c r="F23" s="17"/>
      <c r="G23" s="8"/>
      <c r="H23" s="11"/>
      <c r="I23" s="3"/>
      <c r="J23" s="12">
        <f t="shared" si="1"/>
        <v>0</v>
      </c>
    </row>
    <row r="24" spans="2:10" ht="15">
      <c r="B24" s="19"/>
      <c r="C24" s="20"/>
      <c r="D24" s="13"/>
      <c r="E24" s="13"/>
      <c r="F24" s="17"/>
      <c r="G24" s="22"/>
      <c r="H24" s="23"/>
      <c r="I24" s="24"/>
      <c r="J24" s="14">
        <f t="shared" si="1"/>
        <v>0</v>
      </c>
    </row>
    <row r="25" spans="2:16" ht="15">
      <c r="B25" s="18"/>
      <c r="C25" s="20"/>
      <c r="D25" s="13"/>
      <c r="E25" s="13"/>
      <c r="F25" s="21"/>
      <c r="G25" s="8"/>
      <c r="H25" s="8"/>
      <c r="I25" s="3"/>
      <c r="J25" s="14">
        <f t="shared" si="1"/>
        <v>0</v>
      </c>
      <c r="O25" s="5"/>
      <c r="P25" s="30"/>
    </row>
    <row r="26" spans="2:16" ht="15">
      <c r="B26" s="18"/>
      <c r="C26" s="20"/>
      <c r="D26" s="13"/>
      <c r="E26" s="13"/>
      <c r="F26" s="21"/>
      <c r="G26" s="8"/>
      <c r="H26" s="8"/>
      <c r="I26" s="3"/>
      <c r="J26" s="14">
        <f t="shared" si="1"/>
        <v>0</v>
      </c>
      <c r="O26" s="5"/>
      <c r="P26" s="30"/>
    </row>
    <row r="27" spans="2:16" ht="15">
      <c r="B27" s="18"/>
      <c r="C27" s="20"/>
      <c r="D27" s="13"/>
      <c r="E27" s="13"/>
      <c r="F27" s="21"/>
      <c r="G27" s="8"/>
      <c r="H27" s="8"/>
      <c r="I27" s="3"/>
      <c r="J27" s="14">
        <f t="shared" si="1"/>
        <v>0</v>
      </c>
      <c r="O27" s="5"/>
      <c r="P27" s="30"/>
    </row>
    <row r="28" spans="2:16" ht="15">
      <c r="B28" s="18"/>
      <c r="C28" s="20"/>
      <c r="D28" s="13"/>
      <c r="E28" s="13"/>
      <c r="F28" s="21"/>
      <c r="G28" s="8"/>
      <c r="H28" s="8"/>
      <c r="I28" s="3"/>
      <c r="J28" s="14">
        <f t="shared" si="1"/>
        <v>0</v>
      </c>
      <c r="O28" s="5"/>
      <c r="P28" s="30"/>
    </row>
    <row r="29" spans="2:16" ht="15">
      <c r="B29" s="19"/>
      <c r="C29" s="20"/>
      <c r="D29" s="13"/>
      <c r="E29" s="13"/>
      <c r="F29" s="21"/>
      <c r="G29" s="8"/>
      <c r="H29" s="8"/>
      <c r="I29" s="3"/>
      <c r="J29" s="14">
        <f t="shared" si="1"/>
        <v>0</v>
      </c>
      <c r="O29" s="5"/>
      <c r="P29" s="30"/>
    </row>
    <row r="30" spans="2:16" ht="15">
      <c r="B30" s="18"/>
      <c r="C30" s="20"/>
      <c r="D30" s="13"/>
      <c r="E30" s="13"/>
      <c r="F30" s="21"/>
      <c r="G30" s="8"/>
      <c r="H30" s="8"/>
      <c r="I30" s="3"/>
      <c r="J30" s="14">
        <f t="shared" si="1"/>
        <v>0</v>
      </c>
      <c r="O30" s="5"/>
      <c r="P30" s="30"/>
    </row>
    <row r="31" spans="3:16" ht="15">
      <c r="C31" s="20"/>
      <c r="D31" s="13"/>
      <c r="E31" s="13"/>
      <c r="F31" s="21"/>
      <c r="G31" s="8"/>
      <c r="H31" s="8"/>
      <c r="I31" s="3"/>
      <c r="J31" s="14">
        <f t="shared" si="1"/>
        <v>0</v>
      </c>
      <c r="O31" s="5"/>
      <c r="P31" s="30"/>
    </row>
    <row r="32" spans="3:16" ht="15">
      <c r="C32" s="20"/>
      <c r="D32" s="13"/>
      <c r="E32" s="13"/>
      <c r="F32" s="21"/>
      <c r="G32" s="22"/>
      <c r="H32" s="22"/>
      <c r="I32" s="24"/>
      <c r="J32" s="14">
        <f t="shared" si="1"/>
        <v>0</v>
      </c>
      <c r="O32" s="5"/>
      <c r="P32" s="30"/>
    </row>
    <row r="33" spans="7:16" ht="15">
      <c r="G33" s="27"/>
      <c r="H33" s="28"/>
      <c r="I33" s="28"/>
      <c r="J33" s="28"/>
      <c r="O33" s="5"/>
      <c r="P33" s="30"/>
    </row>
    <row r="34" spans="7:16" ht="15">
      <c r="G34" s="47"/>
      <c r="H34" s="25"/>
      <c r="I34" s="25"/>
      <c r="J34" s="25"/>
      <c r="O34" s="5"/>
      <c r="P34" s="30"/>
    </row>
    <row r="35" spans="15:16" ht="15">
      <c r="O35" s="5"/>
      <c r="P35" s="30"/>
    </row>
    <row r="36" spans="15:16" ht="15">
      <c r="O36" s="5"/>
      <c r="P36" s="30"/>
    </row>
    <row r="37" spans="15:16" ht="15">
      <c r="O37" s="5"/>
      <c r="P37" s="30"/>
    </row>
    <row r="39" spans="4:7" ht="92.25">
      <c r="D39" s="30"/>
      <c r="E39" s="48"/>
      <c r="F39" s="30"/>
      <c r="G39" s="30"/>
    </row>
    <row r="40" spans="4:7" ht="28.5">
      <c r="D40" s="30"/>
      <c r="E40" s="49"/>
      <c r="F40" s="30"/>
      <c r="G40" s="30"/>
    </row>
    <row r="41" spans="4:7" ht="92.25">
      <c r="D41" s="30"/>
      <c r="E41" s="48"/>
      <c r="F41" s="30"/>
      <c r="G41" s="30"/>
    </row>
    <row r="42" spans="4:7" ht="92.25">
      <c r="D42" s="30"/>
      <c r="E42" s="48"/>
      <c r="F42" s="30"/>
      <c r="G42" s="30"/>
    </row>
    <row r="43" spans="4:7" ht="15">
      <c r="D43" s="30"/>
      <c r="E43" s="50"/>
      <c r="F43" s="30"/>
      <c r="G43" s="30"/>
    </row>
    <row r="44" spans="4:7" ht="15">
      <c r="D44" s="30"/>
      <c r="E44" s="50"/>
      <c r="F44" s="30"/>
      <c r="G44" s="30"/>
    </row>
    <row r="45" spans="4:7" ht="92.25">
      <c r="D45" s="30"/>
      <c r="E45" s="48"/>
      <c r="F45" s="30"/>
      <c r="G45" s="30"/>
    </row>
    <row r="46" spans="4:7" ht="15">
      <c r="D46" s="30"/>
      <c r="E46" s="30"/>
      <c r="F46" s="30"/>
      <c r="G46" s="30"/>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r:id="rId1"/>
</worksheet>
</file>

<file path=xl/worksheets/sheet10.xml><?xml version="1.0" encoding="utf-8"?>
<worksheet xmlns="http://schemas.openxmlformats.org/spreadsheetml/2006/main" xmlns:r="http://schemas.openxmlformats.org/officeDocument/2006/relationships">
  <dimension ref="B1:P14"/>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2.00390625" style="7" customWidth="1"/>
    <col min="7" max="7" width="12.57421875" style="46" customWidth="1"/>
    <col min="8" max="8" width="9.7109375" style="30" customWidth="1"/>
    <col min="9" max="9" width="9.140625" style="30" customWidth="1"/>
    <col min="10" max="10" width="14.00390625" style="30" customWidth="1"/>
    <col min="11" max="11" width="14.140625" style="30" bestFit="1" customWidth="1"/>
    <col min="12" max="12" width="15.28125" style="30" customWidth="1"/>
    <col min="13" max="15" width="9.140625" style="30" customWidth="1"/>
    <col min="16" max="16" width="21.421875" style="5" customWidth="1"/>
    <col min="17" max="17" width="34.57421875" style="30" bestFit="1" customWidth="1"/>
    <col min="18" max="16384" width="9.140625" style="30" customWidth="1"/>
  </cols>
  <sheetData>
    <row r="1" spans="3:5" ht="15.75" thickBot="1">
      <c r="C1" s="30"/>
      <c r="D1" s="30"/>
      <c r="E1" s="30"/>
    </row>
    <row r="2" spans="2:13" ht="39.75" customHeight="1" thickBot="1">
      <c r="B2" s="93" t="s">
        <v>318</v>
      </c>
      <c r="C2" s="94"/>
      <c r="D2" s="94"/>
      <c r="E2" s="94"/>
      <c r="F2" s="94"/>
      <c r="G2" s="94"/>
      <c r="H2" s="94"/>
      <c r="I2" s="94"/>
      <c r="J2" s="94"/>
      <c r="K2" s="95"/>
      <c r="L2" s="96" t="s">
        <v>11</v>
      </c>
      <c r="M2" s="97"/>
    </row>
    <row r="3" spans="2:13" ht="15">
      <c r="B3" s="32" t="s">
        <v>16</v>
      </c>
      <c r="C3" s="33"/>
      <c r="D3" s="31">
        <v>43080</v>
      </c>
      <c r="E3" s="98" t="s">
        <v>0</v>
      </c>
      <c r="F3" s="98"/>
      <c r="G3" s="99" t="s">
        <v>13</v>
      </c>
      <c r="H3" s="99"/>
      <c r="I3" s="99"/>
      <c r="J3" s="99"/>
      <c r="K3" s="65" t="s">
        <v>12</v>
      </c>
      <c r="L3" s="100">
        <f ca="1">VALUE(D3)+364-TODAY()</f>
        <v>311</v>
      </c>
      <c r="M3" s="100"/>
    </row>
    <row r="4" spans="2:10" ht="15">
      <c r="B4" s="101" t="s">
        <v>213</v>
      </c>
      <c r="C4" s="102"/>
      <c r="D4" s="102"/>
      <c r="E4" s="101" t="s">
        <v>8</v>
      </c>
      <c r="F4" s="101"/>
      <c r="G4" s="101"/>
      <c r="H4" s="101" t="s">
        <v>209</v>
      </c>
      <c r="I4" s="102"/>
      <c r="J4" s="102"/>
    </row>
    <row r="5" spans="2:16" ht="45">
      <c r="B5" s="1" t="s">
        <v>1</v>
      </c>
      <c r="C5" s="1" t="s">
        <v>2</v>
      </c>
      <c r="D5" s="1" t="s">
        <v>3</v>
      </c>
      <c r="E5" s="1" t="s">
        <v>4</v>
      </c>
      <c r="F5" s="4" t="s">
        <v>9</v>
      </c>
      <c r="G5" s="2" t="s">
        <v>10</v>
      </c>
      <c r="H5" s="2" t="s">
        <v>5</v>
      </c>
      <c r="I5" s="2" t="s">
        <v>6</v>
      </c>
      <c r="J5" s="1" t="s">
        <v>7</v>
      </c>
      <c r="P5" s="30"/>
    </row>
    <row r="6" spans="2:10" s="9" customFormat="1" ht="15" customHeight="1">
      <c r="B6" s="35">
        <v>1</v>
      </c>
      <c r="C6" s="80" t="s">
        <v>212</v>
      </c>
      <c r="D6" s="81" t="s">
        <v>210</v>
      </c>
      <c r="E6" s="3" t="s">
        <v>211</v>
      </c>
      <c r="F6" s="79">
        <v>9.28</v>
      </c>
      <c r="G6" s="66">
        <v>240</v>
      </c>
      <c r="H6" s="66"/>
      <c r="I6" s="66"/>
      <c r="J6" s="39">
        <f>G6-H6-I6</f>
        <v>240</v>
      </c>
    </row>
    <row r="7" spans="2:11" s="9" customFormat="1" ht="15">
      <c r="B7" s="19"/>
      <c r="C7" s="40"/>
      <c r="D7" s="40"/>
      <c r="E7" s="40"/>
      <c r="F7" s="41"/>
      <c r="G7" s="42"/>
      <c r="H7" s="42"/>
      <c r="I7" s="43"/>
      <c r="J7" s="39">
        <f>G7-H7-I7</f>
        <v>0</v>
      </c>
      <c r="K7" s="34"/>
    </row>
    <row r="8" spans="2:11" s="9" customFormat="1" ht="15">
      <c r="B8" s="18"/>
      <c r="C8" s="40"/>
      <c r="D8" s="40"/>
      <c r="E8" s="40"/>
      <c r="F8" s="41"/>
      <c r="G8" s="42"/>
      <c r="H8" s="42"/>
      <c r="I8" s="15"/>
      <c r="J8" s="39">
        <f>G8-H8-I8</f>
        <v>0</v>
      </c>
      <c r="K8" s="34"/>
    </row>
    <row r="9" spans="2:11" s="9" customFormat="1" ht="15">
      <c r="B9" s="44"/>
      <c r="C9" s="40"/>
      <c r="D9" s="40"/>
      <c r="E9" s="40"/>
      <c r="F9" s="41"/>
      <c r="G9" s="45"/>
      <c r="H9" s="42"/>
      <c r="I9" s="43"/>
      <c r="J9" s="39">
        <f>G9-H9-I9</f>
        <v>0</v>
      </c>
      <c r="K9" s="34"/>
    </row>
    <row r="10" spans="2:11" s="9" customFormat="1" ht="15">
      <c r="B10" s="19"/>
      <c r="C10" s="40"/>
      <c r="D10" s="40"/>
      <c r="E10" s="40"/>
      <c r="F10" s="41"/>
      <c r="G10" s="45"/>
      <c r="H10" s="42"/>
      <c r="I10" s="43"/>
      <c r="J10" s="39">
        <f>G10-H10-I10</f>
        <v>0</v>
      </c>
      <c r="K10" s="34"/>
    </row>
    <row r="11" spans="4:7" ht="15">
      <c r="D11" s="30"/>
      <c r="E11" s="50"/>
      <c r="F11" s="30"/>
      <c r="G11" s="30"/>
    </row>
    <row r="12" spans="4:7" ht="15">
      <c r="D12" s="30"/>
      <c r="E12" s="50"/>
      <c r="F12" s="30"/>
      <c r="G12" s="30"/>
    </row>
    <row r="13" spans="4:7" ht="92.25">
      <c r="D13" s="30"/>
      <c r="E13" s="48"/>
      <c r="F13" s="30"/>
      <c r="G13" s="30"/>
    </row>
    <row r="14" spans="4:7" ht="15">
      <c r="D14" s="30"/>
      <c r="E14" s="30"/>
      <c r="F14" s="30"/>
      <c r="G14" s="30"/>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r:id="rId1"/>
</worksheet>
</file>

<file path=xl/worksheets/sheet11.xml><?xml version="1.0" encoding="utf-8"?>
<worksheet xmlns="http://schemas.openxmlformats.org/spreadsheetml/2006/main" xmlns:r="http://schemas.openxmlformats.org/officeDocument/2006/relationships">
  <dimension ref="B1:P28"/>
  <sheetViews>
    <sheetView tabSelected="1" zoomScale="80" zoomScaleNormal="80" zoomScalePageLayoutView="0" workbookViewId="0" topLeftCell="A4">
      <selection activeCell="C5" sqref="C5"/>
    </sheetView>
  </sheetViews>
  <sheetFormatPr defaultColWidth="9.140625" defaultRowHeight="15"/>
  <cols>
    <col min="1" max="1" width="1.1484375" style="86" customWidth="1"/>
    <col min="2" max="2" width="5.28125" style="86" customWidth="1"/>
    <col min="3" max="3" width="45.421875" style="6" customWidth="1"/>
    <col min="4" max="4" width="20.421875" style="6" customWidth="1"/>
    <col min="5" max="5" width="57.57421875" style="6" customWidth="1"/>
    <col min="6" max="6" width="12.00390625" style="7" customWidth="1"/>
    <col min="7" max="7" width="12.57421875" style="46" customWidth="1"/>
    <col min="8" max="8" width="9.7109375" style="86" customWidth="1"/>
    <col min="9" max="9" width="9.140625" style="86" customWidth="1"/>
    <col min="10" max="10" width="14.00390625" style="86" customWidth="1"/>
    <col min="11" max="11" width="14.140625" style="86" bestFit="1" customWidth="1"/>
    <col min="12" max="12" width="15.28125" style="86" customWidth="1"/>
    <col min="13" max="15" width="9.140625" style="86" customWidth="1"/>
    <col min="16" max="16" width="21.421875" style="5" customWidth="1"/>
    <col min="17" max="17" width="34.57421875" style="86" bestFit="1" customWidth="1"/>
    <col min="18" max="16384" width="9.140625" style="86" customWidth="1"/>
  </cols>
  <sheetData>
    <row r="1" spans="3:5" ht="15.75" thickBot="1">
      <c r="C1" s="86"/>
      <c r="D1" s="86"/>
      <c r="E1" s="86"/>
    </row>
    <row r="2" spans="2:13" ht="39.75" customHeight="1" thickBot="1">
      <c r="B2" s="93" t="s">
        <v>312</v>
      </c>
      <c r="C2" s="94"/>
      <c r="D2" s="94"/>
      <c r="E2" s="94"/>
      <c r="F2" s="94"/>
      <c r="G2" s="94"/>
      <c r="H2" s="94"/>
      <c r="I2" s="94"/>
      <c r="J2" s="94"/>
      <c r="K2" s="95"/>
      <c r="L2" s="96" t="s">
        <v>11</v>
      </c>
      <c r="M2" s="97"/>
    </row>
    <row r="3" spans="2:13" ht="15">
      <c r="B3" s="32" t="s">
        <v>16</v>
      </c>
      <c r="C3" s="33"/>
      <c r="D3" s="31">
        <v>43102</v>
      </c>
      <c r="E3" s="98" t="s">
        <v>0</v>
      </c>
      <c r="F3" s="98"/>
      <c r="G3" s="99" t="s">
        <v>13</v>
      </c>
      <c r="H3" s="99"/>
      <c r="I3" s="99"/>
      <c r="J3" s="99"/>
      <c r="K3" s="65" t="s">
        <v>12</v>
      </c>
      <c r="L3" s="100">
        <f ca="1">VALUE(D3)+364-TODAY()</f>
        <v>333</v>
      </c>
      <c r="M3" s="100"/>
    </row>
    <row r="4" spans="2:10" ht="15">
      <c r="B4" s="101" t="s">
        <v>310</v>
      </c>
      <c r="C4" s="102"/>
      <c r="D4" s="102"/>
      <c r="E4" s="101" t="s">
        <v>8</v>
      </c>
      <c r="F4" s="101"/>
      <c r="G4" s="101"/>
      <c r="H4" s="101" t="s">
        <v>311</v>
      </c>
      <c r="I4" s="102"/>
      <c r="J4" s="102"/>
    </row>
    <row r="5" spans="2:16" ht="45">
      <c r="B5" s="1" t="s">
        <v>1</v>
      </c>
      <c r="C5" s="1" t="s">
        <v>2</v>
      </c>
      <c r="D5" s="1" t="s">
        <v>3</v>
      </c>
      <c r="E5" s="1" t="s">
        <v>4</v>
      </c>
      <c r="F5" s="4" t="s">
        <v>9</v>
      </c>
      <c r="G5" s="2" t="s">
        <v>10</v>
      </c>
      <c r="H5" s="2" t="s">
        <v>5</v>
      </c>
      <c r="I5" s="2" t="s">
        <v>6</v>
      </c>
      <c r="J5" s="1" t="s">
        <v>7</v>
      </c>
      <c r="K5" s="92"/>
      <c r="P5" s="86"/>
    </row>
    <row r="6" spans="2:11" s="9" customFormat="1" ht="15" customHeight="1">
      <c r="B6" s="3">
        <v>1</v>
      </c>
      <c r="C6" s="8" t="s">
        <v>313</v>
      </c>
      <c r="D6" s="3" t="s">
        <v>314</v>
      </c>
      <c r="E6" s="3" t="s">
        <v>316</v>
      </c>
      <c r="F6" s="3">
        <v>0.56</v>
      </c>
      <c r="G6" s="3">
        <v>60000</v>
      </c>
      <c r="H6" s="66"/>
      <c r="I6" s="66"/>
      <c r="J6" s="39">
        <f aca="true" t="shared" si="0" ref="J6:J15">G6-H6-I6</f>
        <v>60000</v>
      </c>
      <c r="K6" s="92"/>
    </row>
    <row r="7" spans="2:11" s="9" customFormat="1" ht="15">
      <c r="B7" s="3">
        <v>2</v>
      </c>
      <c r="C7" s="8" t="s">
        <v>313</v>
      </c>
      <c r="D7" s="3" t="s">
        <v>315</v>
      </c>
      <c r="E7" s="3" t="s">
        <v>317</v>
      </c>
      <c r="F7" s="3">
        <v>0.38</v>
      </c>
      <c r="G7" s="3">
        <v>2000</v>
      </c>
      <c r="H7" s="42"/>
      <c r="I7" s="15"/>
      <c r="J7" s="39">
        <f t="shared" si="0"/>
        <v>2000</v>
      </c>
      <c r="K7" s="92"/>
    </row>
    <row r="8" spans="2:11" s="9" customFormat="1" ht="15">
      <c r="B8" s="3">
        <v>3</v>
      </c>
      <c r="C8" s="8" t="s">
        <v>313</v>
      </c>
      <c r="D8" s="3" t="s">
        <v>315</v>
      </c>
      <c r="E8" s="3" t="s">
        <v>317</v>
      </c>
      <c r="F8" s="3">
        <v>0.02</v>
      </c>
      <c r="G8" s="3">
        <v>30000</v>
      </c>
      <c r="H8" s="42"/>
      <c r="I8" s="43"/>
      <c r="J8" s="39">
        <f t="shared" si="0"/>
        <v>30000</v>
      </c>
      <c r="K8" s="92"/>
    </row>
    <row r="9" spans="2:11" s="9" customFormat="1" ht="15">
      <c r="B9" s="3">
        <v>4</v>
      </c>
      <c r="C9" s="8" t="s">
        <v>313</v>
      </c>
      <c r="D9" s="3" t="s">
        <v>315</v>
      </c>
      <c r="E9" s="3" t="s">
        <v>317</v>
      </c>
      <c r="F9" s="3">
        <v>0.14</v>
      </c>
      <c r="G9" s="3">
        <v>20000</v>
      </c>
      <c r="H9" s="42"/>
      <c r="I9" s="43"/>
      <c r="J9" s="39">
        <f t="shared" si="0"/>
        <v>20000</v>
      </c>
      <c r="K9" s="92"/>
    </row>
    <row r="10" spans="2:11" s="9" customFormat="1" ht="15">
      <c r="B10" s="3">
        <v>5</v>
      </c>
      <c r="C10" s="8" t="s">
        <v>313</v>
      </c>
      <c r="D10" s="3" t="s">
        <v>315</v>
      </c>
      <c r="E10" s="3" t="s">
        <v>317</v>
      </c>
      <c r="F10" s="3">
        <v>0.23</v>
      </c>
      <c r="G10" s="3">
        <v>20000</v>
      </c>
      <c r="H10" s="42"/>
      <c r="I10" s="43"/>
      <c r="J10" s="39">
        <f t="shared" si="0"/>
        <v>20000</v>
      </c>
      <c r="K10" s="92"/>
    </row>
    <row r="11" spans="2:11" s="9" customFormat="1" ht="15">
      <c r="B11" s="3">
        <v>6</v>
      </c>
      <c r="C11" s="8" t="s">
        <v>313</v>
      </c>
      <c r="D11" s="3" t="s">
        <v>315</v>
      </c>
      <c r="E11" s="3" t="s">
        <v>317</v>
      </c>
      <c r="F11" s="3">
        <v>0.48</v>
      </c>
      <c r="G11" s="3">
        <v>50000</v>
      </c>
      <c r="H11" s="42"/>
      <c r="I11" s="43"/>
      <c r="J11" s="39">
        <f t="shared" si="0"/>
        <v>50000</v>
      </c>
      <c r="K11" s="92"/>
    </row>
    <row r="12" spans="2:11" s="9" customFormat="1" ht="15">
      <c r="B12" s="3">
        <v>7</v>
      </c>
      <c r="C12" s="8" t="s">
        <v>313</v>
      </c>
      <c r="D12" s="3" t="s">
        <v>315</v>
      </c>
      <c r="E12" s="3" t="s">
        <v>317</v>
      </c>
      <c r="F12" s="3">
        <v>0.47</v>
      </c>
      <c r="G12" s="3">
        <v>30000</v>
      </c>
      <c r="H12" s="11"/>
      <c r="I12" s="10"/>
      <c r="J12" s="12">
        <f t="shared" si="0"/>
        <v>30000</v>
      </c>
      <c r="K12" s="92"/>
    </row>
    <row r="13" spans="2:11" s="9" customFormat="1" ht="15">
      <c r="B13" s="3">
        <v>8</v>
      </c>
      <c r="C13" s="8" t="s">
        <v>313</v>
      </c>
      <c r="D13" s="3" t="s">
        <v>315</v>
      </c>
      <c r="E13" s="3" t="s">
        <v>317</v>
      </c>
      <c r="F13" s="3">
        <v>0.39</v>
      </c>
      <c r="G13" s="3">
        <v>20000</v>
      </c>
      <c r="H13" s="11"/>
      <c r="I13" s="10"/>
      <c r="J13" s="12">
        <f t="shared" si="0"/>
        <v>20000</v>
      </c>
      <c r="K13" s="92"/>
    </row>
    <row r="14" spans="2:11" s="9" customFormat="1" ht="15">
      <c r="B14" s="3">
        <v>9</v>
      </c>
      <c r="C14" s="8" t="s">
        <v>313</v>
      </c>
      <c r="D14" s="3" t="s">
        <v>314</v>
      </c>
      <c r="E14" s="3" t="s">
        <v>316</v>
      </c>
      <c r="F14" s="3">
        <v>0.5</v>
      </c>
      <c r="G14" s="3">
        <v>20000</v>
      </c>
      <c r="H14" s="42"/>
      <c r="I14" s="43"/>
      <c r="J14" s="39">
        <f t="shared" si="0"/>
        <v>20000</v>
      </c>
      <c r="K14" s="92"/>
    </row>
    <row r="15" spans="2:11" s="9" customFormat="1" ht="15">
      <c r="B15" s="18"/>
      <c r="C15" s="20"/>
      <c r="D15" s="13"/>
      <c r="E15" s="13"/>
      <c r="F15" s="17"/>
      <c r="G15" s="11"/>
      <c r="H15" s="11"/>
      <c r="I15" s="10"/>
      <c r="J15" s="12">
        <f t="shared" si="0"/>
        <v>0</v>
      </c>
      <c r="K15" s="92"/>
    </row>
    <row r="16" ht="15">
      <c r="P16" s="86"/>
    </row>
    <row r="17" spans="4:16" ht="92.25">
      <c r="D17" s="86"/>
      <c r="E17" s="48"/>
      <c r="F17" s="86"/>
      <c r="G17" s="86"/>
      <c r="P17" s="86"/>
    </row>
    <row r="18" spans="4:16" ht="28.5">
      <c r="D18" s="86"/>
      <c r="E18" s="49"/>
      <c r="F18" s="86"/>
      <c r="G18" s="86"/>
      <c r="P18" s="86"/>
    </row>
    <row r="19" spans="4:16" ht="92.25">
      <c r="D19" s="86"/>
      <c r="E19" s="48"/>
      <c r="F19" s="86"/>
      <c r="G19" s="86"/>
      <c r="P19" s="86"/>
    </row>
    <row r="20" spans="4:16" ht="92.25">
      <c r="D20" s="86"/>
      <c r="E20" s="48"/>
      <c r="F20" s="86"/>
      <c r="G20" s="86"/>
      <c r="P20" s="86"/>
    </row>
    <row r="21" spans="4:16" ht="15">
      <c r="D21" s="86"/>
      <c r="E21" s="50"/>
      <c r="F21" s="86"/>
      <c r="G21" s="86"/>
      <c r="P21" s="86"/>
    </row>
    <row r="22" spans="4:16" ht="15">
      <c r="D22" s="86"/>
      <c r="E22" s="50"/>
      <c r="F22" s="86"/>
      <c r="G22" s="86"/>
      <c r="P22" s="86"/>
    </row>
    <row r="23" spans="4:16" ht="92.25">
      <c r="D23" s="86"/>
      <c r="E23" s="48"/>
      <c r="F23" s="86"/>
      <c r="G23" s="86"/>
      <c r="P23" s="86"/>
    </row>
    <row r="24" spans="4:16" ht="15">
      <c r="D24" s="86"/>
      <c r="E24" s="86"/>
      <c r="F24" s="86"/>
      <c r="G24" s="86"/>
      <c r="P24" s="86"/>
    </row>
    <row r="25" ht="15">
      <c r="P25" s="86"/>
    </row>
    <row r="26" ht="15">
      <c r="P26" s="86"/>
    </row>
    <row r="27" ht="15">
      <c r="P27" s="86"/>
    </row>
    <row r="28" ht="15">
      <c r="P28" s="86"/>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P46"/>
  <sheetViews>
    <sheetView zoomScale="70" zoomScaleNormal="7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4.00390625" style="7" customWidth="1"/>
    <col min="7" max="7" width="12.57421875" style="46" customWidth="1"/>
    <col min="8" max="8" width="9.7109375" style="46" customWidth="1"/>
    <col min="9" max="9" width="9.140625" style="30" customWidth="1"/>
    <col min="10" max="10" width="14.00390625" style="30" customWidth="1"/>
    <col min="11" max="11" width="14.140625" style="30" bestFit="1" customWidth="1"/>
    <col min="12" max="12" width="15.28125" style="30" customWidth="1"/>
    <col min="13" max="13" width="10.00390625" style="30" customWidth="1"/>
    <col min="14" max="15" width="9.140625" style="30" customWidth="1"/>
    <col min="16" max="16" width="21.421875" style="5" customWidth="1"/>
    <col min="17" max="17" width="34.57421875" style="30" bestFit="1" customWidth="1"/>
    <col min="18" max="16384" width="9.140625" style="30" customWidth="1"/>
  </cols>
  <sheetData>
    <row r="1" spans="3:5" ht="15.75" thickBot="1">
      <c r="C1" s="30"/>
      <c r="D1" s="30"/>
      <c r="E1" s="30"/>
    </row>
    <row r="2" spans="2:13" ht="47.25" customHeight="1" thickBot="1">
      <c r="B2" s="93" t="s">
        <v>15</v>
      </c>
      <c r="C2" s="94"/>
      <c r="D2" s="94"/>
      <c r="E2" s="94"/>
      <c r="F2" s="94"/>
      <c r="G2" s="94"/>
      <c r="H2" s="94"/>
      <c r="I2" s="94"/>
      <c r="J2" s="94"/>
      <c r="K2" s="95"/>
      <c r="L2" s="96" t="s">
        <v>11</v>
      </c>
      <c r="M2" s="97"/>
    </row>
    <row r="3" spans="2:13" ht="15">
      <c r="B3" s="32" t="s">
        <v>16</v>
      </c>
      <c r="C3" s="33"/>
      <c r="D3" s="31">
        <v>42823</v>
      </c>
      <c r="E3" s="98" t="s">
        <v>0</v>
      </c>
      <c r="F3" s="98"/>
      <c r="G3" s="99" t="s">
        <v>13</v>
      </c>
      <c r="H3" s="99"/>
      <c r="I3" s="99"/>
      <c r="J3" s="99"/>
      <c r="K3" s="65" t="s">
        <v>12</v>
      </c>
      <c r="L3" s="100">
        <f ca="1">VALUE(D3)+364-TODAY()</f>
        <v>54</v>
      </c>
      <c r="M3" s="100"/>
    </row>
    <row r="4" spans="2:10" ht="15">
      <c r="B4" s="101" t="s">
        <v>18</v>
      </c>
      <c r="C4" s="102"/>
      <c r="D4" s="102"/>
      <c r="E4" s="101" t="s">
        <v>8</v>
      </c>
      <c r="F4" s="101"/>
      <c r="G4" s="101"/>
      <c r="H4" s="101" t="s">
        <v>17</v>
      </c>
      <c r="I4" s="102"/>
      <c r="J4" s="102"/>
    </row>
    <row r="5" spans="2:16" ht="45">
      <c r="B5" s="1" t="s">
        <v>1</v>
      </c>
      <c r="C5" s="1" t="s">
        <v>2</v>
      </c>
      <c r="D5" s="1" t="s">
        <v>3</v>
      </c>
      <c r="E5" s="1" t="s">
        <v>4</v>
      </c>
      <c r="F5" s="4" t="s">
        <v>9</v>
      </c>
      <c r="G5" s="2" t="s">
        <v>10</v>
      </c>
      <c r="H5" s="2" t="s">
        <v>5</v>
      </c>
      <c r="I5" s="2" t="s">
        <v>6</v>
      </c>
      <c r="J5" s="1" t="s">
        <v>7</v>
      </c>
      <c r="P5" s="30"/>
    </row>
    <row r="6" spans="1:10" s="9" customFormat="1" ht="15">
      <c r="A6" s="16"/>
      <c r="B6" s="58">
        <v>1</v>
      </c>
      <c r="C6" s="20" t="s">
        <v>24</v>
      </c>
      <c r="D6" s="51" t="s">
        <v>32</v>
      </c>
      <c r="E6" s="52" t="s">
        <v>33</v>
      </c>
      <c r="F6" s="41">
        <v>23</v>
      </c>
      <c r="G6" s="53">
        <v>20</v>
      </c>
      <c r="H6" s="62">
        <v>15</v>
      </c>
      <c r="I6" s="38">
        <v>5</v>
      </c>
      <c r="J6" s="39">
        <f aca="true" t="shared" si="0" ref="J6:J15">G6-H6-I6</f>
        <v>0</v>
      </c>
    </row>
    <row r="7" spans="1:11" s="9" customFormat="1" ht="15">
      <c r="A7" s="16"/>
      <c r="B7" s="59">
        <v>2</v>
      </c>
      <c r="C7" s="40" t="s">
        <v>24</v>
      </c>
      <c r="D7" s="40" t="s">
        <v>23</v>
      </c>
      <c r="E7" s="52" t="s">
        <v>22</v>
      </c>
      <c r="F7" s="41">
        <v>8.08</v>
      </c>
      <c r="G7" s="53">
        <v>250</v>
      </c>
      <c r="H7" s="42">
        <v>150</v>
      </c>
      <c r="I7" s="43">
        <v>100</v>
      </c>
      <c r="J7" s="39">
        <f t="shared" si="0"/>
        <v>0</v>
      </c>
      <c r="K7" s="34"/>
    </row>
    <row r="8" spans="1:11" s="9" customFormat="1" ht="15">
      <c r="A8" s="16"/>
      <c r="B8" s="58">
        <v>3</v>
      </c>
      <c r="C8" s="40" t="s">
        <v>24</v>
      </c>
      <c r="D8" s="40" t="s">
        <v>23</v>
      </c>
      <c r="E8" s="52" t="s">
        <v>22</v>
      </c>
      <c r="F8" s="41">
        <v>16.72</v>
      </c>
      <c r="G8" s="53">
        <v>50</v>
      </c>
      <c r="H8" s="42">
        <v>35</v>
      </c>
      <c r="I8" s="15">
        <v>15</v>
      </c>
      <c r="J8" s="39">
        <f t="shared" si="0"/>
        <v>0</v>
      </c>
      <c r="K8" s="34"/>
    </row>
    <row r="9" spans="1:11" s="9" customFormat="1" ht="15">
      <c r="A9" s="16"/>
      <c r="B9" s="60">
        <v>4</v>
      </c>
      <c r="C9" s="40" t="s">
        <v>25</v>
      </c>
      <c r="D9" s="40" t="s">
        <v>23</v>
      </c>
      <c r="E9" s="52" t="s">
        <v>22</v>
      </c>
      <c r="F9" s="41">
        <v>9.55</v>
      </c>
      <c r="G9" s="54">
        <v>250</v>
      </c>
      <c r="H9" s="42">
        <v>150</v>
      </c>
      <c r="I9" s="43">
        <v>100</v>
      </c>
      <c r="J9" s="39">
        <f t="shared" si="0"/>
        <v>0</v>
      </c>
      <c r="K9" s="34"/>
    </row>
    <row r="10" spans="1:11" s="9" customFormat="1" ht="15">
      <c r="A10" s="16"/>
      <c r="B10" s="59">
        <v>5</v>
      </c>
      <c r="C10" s="40" t="s">
        <v>26</v>
      </c>
      <c r="D10" s="40" t="s">
        <v>23</v>
      </c>
      <c r="E10" s="52" t="s">
        <v>22</v>
      </c>
      <c r="F10" s="41">
        <v>23.97</v>
      </c>
      <c r="G10" s="54">
        <v>400</v>
      </c>
      <c r="H10" s="42">
        <v>250</v>
      </c>
      <c r="I10" s="43">
        <v>150</v>
      </c>
      <c r="J10" s="39">
        <f t="shared" si="0"/>
        <v>0</v>
      </c>
      <c r="K10" s="34"/>
    </row>
    <row r="11" spans="1:11" s="9" customFormat="1" ht="15">
      <c r="A11" s="16"/>
      <c r="B11" s="58">
        <v>6</v>
      </c>
      <c r="C11" s="20" t="s">
        <v>34</v>
      </c>
      <c r="D11" s="51" t="s">
        <v>32</v>
      </c>
      <c r="E11" s="52" t="s">
        <v>33</v>
      </c>
      <c r="F11" s="41">
        <v>47.5</v>
      </c>
      <c r="G11" s="53">
        <v>50</v>
      </c>
      <c r="H11" s="42"/>
      <c r="I11" s="43"/>
      <c r="J11" s="39">
        <f t="shared" si="0"/>
        <v>50</v>
      </c>
      <c r="K11" s="34"/>
    </row>
    <row r="12" spans="1:11" s="9" customFormat="1" ht="15">
      <c r="A12" s="16"/>
      <c r="B12" s="59">
        <v>7</v>
      </c>
      <c r="C12" s="20" t="s">
        <v>31</v>
      </c>
      <c r="D12" s="51" t="s">
        <v>29</v>
      </c>
      <c r="E12" s="52" t="s">
        <v>30</v>
      </c>
      <c r="F12" s="41">
        <v>40</v>
      </c>
      <c r="G12" s="53">
        <v>30</v>
      </c>
      <c r="H12" s="42">
        <v>20</v>
      </c>
      <c r="I12" s="43">
        <v>10</v>
      </c>
      <c r="J12" s="39">
        <f t="shared" si="0"/>
        <v>0</v>
      </c>
      <c r="K12" s="34"/>
    </row>
    <row r="13" spans="1:10" s="9" customFormat="1" ht="15">
      <c r="A13" s="16"/>
      <c r="B13" s="59">
        <v>8</v>
      </c>
      <c r="C13" s="40" t="s">
        <v>27</v>
      </c>
      <c r="D13" s="40" t="s">
        <v>23</v>
      </c>
      <c r="E13" s="52" t="s">
        <v>22</v>
      </c>
      <c r="F13" s="41">
        <v>46.98</v>
      </c>
      <c r="G13" s="53">
        <v>50</v>
      </c>
      <c r="H13" s="11">
        <v>35</v>
      </c>
      <c r="I13" s="10">
        <v>15</v>
      </c>
      <c r="J13" s="12">
        <f t="shared" si="0"/>
        <v>0</v>
      </c>
    </row>
    <row r="14" spans="1:10" s="9" customFormat="1" ht="15">
      <c r="A14" s="16"/>
      <c r="B14" s="58">
        <v>9</v>
      </c>
      <c r="C14" s="40" t="s">
        <v>27</v>
      </c>
      <c r="D14" s="40" t="s">
        <v>23</v>
      </c>
      <c r="E14" s="51" t="s">
        <v>22</v>
      </c>
      <c r="F14" s="41">
        <v>49.25</v>
      </c>
      <c r="G14" s="53">
        <v>50</v>
      </c>
      <c r="H14" s="11">
        <v>35</v>
      </c>
      <c r="I14" s="10">
        <v>15</v>
      </c>
      <c r="J14" s="12">
        <f t="shared" si="0"/>
        <v>0</v>
      </c>
    </row>
    <row r="15" spans="1:10" s="9" customFormat="1" ht="15">
      <c r="A15" s="16"/>
      <c r="B15" s="58">
        <v>10</v>
      </c>
      <c r="C15" s="20" t="s">
        <v>28</v>
      </c>
      <c r="D15" s="40" t="s">
        <v>23</v>
      </c>
      <c r="E15" s="51" t="s">
        <v>22</v>
      </c>
      <c r="F15" s="41">
        <v>0.32</v>
      </c>
      <c r="G15" s="53">
        <v>15000</v>
      </c>
      <c r="H15" s="11">
        <v>10000</v>
      </c>
      <c r="I15" s="10">
        <v>5000</v>
      </c>
      <c r="J15" s="12">
        <f t="shared" si="0"/>
        <v>0</v>
      </c>
    </row>
    <row r="16" spans="1:10" s="9" customFormat="1" ht="15">
      <c r="A16" s="16"/>
      <c r="B16" s="58">
        <v>11</v>
      </c>
      <c r="C16" s="20" t="s">
        <v>45</v>
      </c>
      <c r="D16" s="51" t="s">
        <v>43</v>
      </c>
      <c r="E16" s="51" t="s">
        <v>44</v>
      </c>
      <c r="F16" s="41">
        <v>108.69</v>
      </c>
      <c r="G16" s="55">
        <v>70</v>
      </c>
      <c r="H16" s="11">
        <v>50</v>
      </c>
      <c r="I16" s="10">
        <v>20</v>
      </c>
      <c r="J16" s="12">
        <f>G16-H16-I16</f>
        <v>0</v>
      </c>
    </row>
    <row r="17" spans="1:10" s="9" customFormat="1" ht="15">
      <c r="A17" s="16"/>
      <c r="B17" s="58">
        <v>12</v>
      </c>
      <c r="C17" s="20" t="s">
        <v>46</v>
      </c>
      <c r="D17" s="51" t="s">
        <v>43</v>
      </c>
      <c r="E17" s="51" t="s">
        <v>44</v>
      </c>
      <c r="F17" s="41">
        <v>100.98</v>
      </c>
      <c r="G17" s="55">
        <v>100</v>
      </c>
      <c r="H17" s="11">
        <v>50</v>
      </c>
      <c r="I17" s="10">
        <v>50</v>
      </c>
      <c r="J17" s="12">
        <f>G17-H17-I17</f>
        <v>0</v>
      </c>
    </row>
    <row r="18" spans="1:16" ht="15">
      <c r="A18" s="5"/>
      <c r="B18" s="59">
        <v>13</v>
      </c>
      <c r="C18" s="20" t="s">
        <v>35</v>
      </c>
      <c r="D18" s="51" t="s">
        <v>32</v>
      </c>
      <c r="E18" s="51" t="s">
        <v>33</v>
      </c>
      <c r="F18" s="41">
        <v>145</v>
      </c>
      <c r="G18" s="53">
        <v>50</v>
      </c>
      <c r="H18" s="11">
        <v>30</v>
      </c>
      <c r="I18" s="3">
        <v>20</v>
      </c>
      <c r="J18" s="12">
        <f aca="true" t="shared" si="1" ref="J18:J30">G18-H18-I18</f>
        <v>0</v>
      </c>
      <c r="P18" s="30"/>
    </row>
    <row r="19" spans="1:16" ht="15">
      <c r="A19" s="5"/>
      <c r="B19" s="58">
        <v>14</v>
      </c>
      <c r="C19" s="20" t="s">
        <v>36</v>
      </c>
      <c r="D19" s="51" t="s">
        <v>32</v>
      </c>
      <c r="E19" s="51" t="s">
        <v>33</v>
      </c>
      <c r="F19" s="41">
        <v>120</v>
      </c>
      <c r="G19" s="55">
        <v>100</v>
      </c>
      <c r="H19" s="11">
        <v>50</v>
      </c>
      <c r="I19" s="3">
        <v>50</v>
      </c>
      <c r="J19" s="12">
        <f t="shared" si="1"/>
        <v>0</v>
      </c>
      <c r="P19" s="30"/>
    </row>
    <row r="20" spans="1:16" ht="15">
      <c r="A20" s="5"/>
      <c r="B20" s="58">
        <v>15</v>
      </c>
      <c r="C20" s="20" t="s">
        <v>37</v>
      </c>
      <c r="D20" s="51" t="s">
        <v>32</v>
      </c>
      <c r="E20" s="51" t="s">
        <v>33</v>
      </c>
      <c r="F20" s="41">
        <v>114</v>
      </c>
      <c r="G20" s="55">
        <v>20</v>
      </c>
      <c r="H20" s="11">
        <v>20</v>
      </c>
      <c r="I20" s="3"/>
      <c r="J20" s="12">
        <f t="shared" si="1"/>
        <v>0</v>
      </c>
      <c r="P20" s="30"/>
    </row>
    <row r="21" spans="1:16" ht="15">
      <c r="A21" s="5"/>
      <c r="B21" s="59">
        <v>16</v>
      </c>
      <c r="C21" s="20" t="s">
        <v>38</v>
      </c>
      <c r="D21" s="51" t="s">
        <v>32</v>
      </c>
      <c r="E21" s="51" t="s">
        <v>33</v>
      </c>
      <c r="F21" s="41">
        <v>60</v>
      </c>
      <c r="G21" s="55">
        <v>50</v>
      </c>
      <c r="H21" s="11">
        <v>40</v>
      </c>
      <c r="I21" s="3">
        <v>10</v>
      </c>
      <c r="J21" s="12">
        <f t="shared" si="1"/>
        <v>0</v>
      </c>
      <c r="P21" s="30"/>
    </row>
    <row r="22" spans="1:16" ht="15">
      <c r="A22" s="5"/>
      <c r="B22" s="58">
        <v>17</v>
      </c>
      <c r="C22" s="20" t="s">
        <v>39</v>
      </c>
      <c r="D22" s="51" t="s">
        <v>32</v>
      </c>
      <c r="E22" s="51" t="s">
        <v>33</v>
      </c>
      <c r="F22" s="41">
        <v>40</v>
      </c>
      <c r="G22" s="55">
        <v>30</v>
      </c>
      <c r="H22" s="11">
        <v>20</v>
      </c>
      <c r="I22" s="3">
        <v>10</v>
      </c>
      <c r="J22" s="12">
        <f t="shared" si="1"/>
        <v>0</v>
      </c>
      <c r="P22" s="30"/>
    </row>
    <row r="23" spans="1:16" ht="15">
      <c r="A23" s="5"/>
      <c r="B23" s="61">
        <v>18</v>
      </c>
      <c r="C23" s="15" t="s">
        <v>21</v>
      </c>
      <c r="D23" s="15" t="s">
        <v>19</v>
      </c>
      <c r="E23" s="51" t="s">
        <v>20</v>
      </c>
      <c r="F23" s="36">
        <v>44.9</v>
      </c>
      <c r="G23" s="56">
        <v>30</v>
      </c>
      <c r="H23" s="11">
        <v>30</v>
      </c>
      <c r="I23" s="3"/>
      <c r="J23" s="12">
        <f t="shared" si="1"/>
        <v>0</v>
      </c>
      <c r="P23" s="30"/>
    </row>
    <row r="24" spans="1:16" ht="15">
      <c r="A24" s="5"/>
      <c r="B24" s="59">
        <v>19</v>
      </c>
      <c r="C24" s="20" t="s">
        <v>40</v>
      </c>
      <c r="D24" s="51" t="s">
        <v>32</v>
      </c>
      <c r="E24" s="51" t="s">
        <v>33</v>
      </c>
      <c r="F24" s="41">
        <v>50</v>
      </c>
      <c r="G24" s="57">
        <v>50</v>
      </c>
      <c r="H24" s="23">
        <v>30</v>
      </c>
      <c r="I24" s="24">
        <v>20</v>
      </c>
      <c r="J24" s="14">
        <f t="shared" si="1"/>
        <v>0</v>
      </c>
      <c r="P24" s="30"/>
    </row>
    <row r="25" spans="1:16" ht="15">
      <c r="A25" s="5"/>
      <c r="B25" s="58">
        <v>20</v>
      </c>
      <c r="C25" s="20" t="s">
        <v>41</v>
      </c>
      <c r="D25" s="51" t="s">
        <v>32</v>
      </c>
      <c r="E25" s="51" t="s">
        <v>33</v>
      </c>
      <c r="F25" s="41">
        <v>50</v>
      </c>
      <c r="G25" s="55">
        <v>50</v>
      </c>
      <c r="H25" s="8">
        <v>30</v>
      </c>
      <c r="I25" s="3">
        <v>20</v>
      </c>
      <c r="J25" s="14">
        <f t="shared" si="1"/>
        <v>0</v>
      </c>
      <c r="P25" s="30"/>
    </row>
    <row r="26" spans="1:16" ht="15">
      <c r="A26" s="5"/>
      <c r="B26" s="59">
        <v>21</v>
      </c>
      <c r="C26" s="20" t="s">
        <v>42</v>
      </c>
      <c r="D26" s="51" t="s">
        <v>32</v>
      </c>
      <c r="E26" s="51" t="s">
        <v>33</v>
      </c>
      <c r="F26" s="41">
        <v>47</v>
      </c>
      <c r="G26" s="55">
        <v>20</v>
      </c>
      <c r="H26" s="8">
        <v>20</v>
      </c>
      <c r="I26" s="3"/>
      <c r="J26" s="14">
        <f t="shared" si="1"/>
        <v>0</v>
      </c>
      <c r="P26" s="30"/>
    </row>
    <row r="27" spans="2:16" ht="15">
      <c r="B27" s="18"/>
      <c r="C27" s="20"/>
      <c r="D27" s="13"/>
      <c r="E27" s="13"/>
      <c r="F27" s="21"/>
      <c r="G27" s="8"/>
      <c r="H27" s="8"/>
      <c r="I27" s="3"/>
      <c r="J27" s="14">
        <f t="shared" si="1"/>
        <v>0</v>
      </c>
      <c r="P27" s="30"/>
    </row>
    <row r="28" spans="2:16" ht="13.5" customHeight="1">
      <c r="B28" s="18"/>
      <c r="C28" s="20"/>
      <c r="D28" s="13"/>
      <c r="E28" s="13"/>
      <c r="F28" s="21"/>
      <c r="G28" s="8"/>
      <c r="H28" s="8"/>
      <c r="I28" s="3"/>
      <c r="J28" s="14">
        <f t="shared" si="1"/>
        <v>0</v>
      </c>
      <c r="P28" s="30"/>
    </row>
    <row r="29" spans="2:16" ht="15">
      <c r="B29" s="19"/>
      <c r="C29" s="20"/>
      <c r="D29" s="13"/>
      <c r="E29" s="13"/>
      <c r="F29" s="21"/>
      <c r="G29" s="8"/>
      <c r="H29" s="8"/>
      <c r="I29" s="3"/>
      <c r="J29" s="14">
        <f t="shared" si="1"/>
        <v>0</v>
      </c>
      <c r="P29" s="30"/>
    </row>
    <row r="30" spans="2:16" ht="15">
      <c r="B30" s="18"/>
      <c r="C30" s="20"/>
      <c r="D30" s="13"/>
      <c r="E30" s="13"/>
      <c r="F30" s="21"/>
      <c r="G30" s="8"/>
      <c r="H30" s="8"/>
      <c r="I30" s="3"/>
      <c r="J30" s="14">
        <f t="shared" si="1"/>
        <v>0</v>
      </c>
      <c r="P30" s="30"/>
    </row>
    <row r="31" spans="2:16" ht="15">
      <c r="B31" s="19"/>
      <c r="C31" s="20"/>
      <c r="D31" s="13"/>
      <c r="E31" s="13"/>
      <c r="F31" s="21"/>
      <c r="G31" s="8"/>
      <c r="H31" s="8"/>
      <c r="I31" s="3"/>
      <c r="J31" s="14">
        <f>G31-H31-I31</f>
        <v>0</v>
      </c>
      <c r="P31" s="30"/>
    </row>
    <row r="32" spans="2:16" ht="15">
      <c r="B32" s="18"/>
      <c r="C32" s="20"/>
      <c r="D32" s="13"/>
      <c r="E32" s="13"/>
      <c r="F32" s="21"/>
      <c r="G32" s="8"/>
      <c r="H32" s="8"/>
      <c r="I32" s="3"/>
      <c r="J32" s="14">
        <f>G32-H32-I32</f>
        <v>0</v>
      </c>
      <c r="P32" s="30"/>
    </row>
    <row r="33" spans="7:16" ht="15">
      <c r="G33" s="27"/>
      <c r="H33" s="27"/>
      <c r="I33" s="28"/>
      <c r="J33" s="28"/>
      <c r="P33" s="30"/>
    </row>
    <row r="34" spans="7:16" ht="15">
      <c r="G34" s="47"/>
      <c r="H34" s="47"/>
      <c r="I34" s="25"/>
      <c r="J34" s="25"/>
      <c r="P34" s="30"/>
    </row>
    <row r="35" ht="15">
      <c r="P35" s="30"/>
    </row>
    <row r="36" ht="15">
      <c r="P36" s="30"/>
    </row>
    <row r="37" ht="15">
      <c r="P37" s="30"/>
    </row>
    <row r="38" ht="15">
      <c r="P38" s="30"/>
    </row>
    <row r="39" ht="15">
      <c r="P39" s="30"/>
    </row>
    <row r="40" spans="4:16" ht="15">
      <c r="D40" s="30"/>
      <c r="E40" s="30"/>
      <c r="F40" s="30"/>
      <c r="G40" s="30"/>
      <c r="P40" s="30"/>
    </row>
    <row r="41" spans="4:16" ht="15">
      <c r="D41" s="30"/>
      <c r="E41" s="30"/>
      <c r="F41" s="30"/>
      <c r="G41" s="30"/>
      <c r="P41" s="30"/>
    </row>
    <row r="42" spans="4:16" ht="15">
      <c r="D42" s="30"/>
      <c r="E42" s="30"/>
      <c r="F42" s="30"/>
      <c r="G42" s="30"/>
      <c r="P42" s="30"/>
    </row>
    <row r="43" spans="4:7" ht="15">
      <c r="D43" s="30"/>
      <c r="E43" s="30"/>
      <c r="F43" s="30"/>
      <c r="G43" s="30"/>
    </row>
    <row r="44" spans="4:7" ht="15">
      <c r="D44" s="30"/>
      <c r="E44" s="30"/>
      <c r="F44" s="30"/>
      <c r="G44" s="30"/>
    </row>
    <row r="45" spans="4:7" ht="15">
      <c r="D45" s="30"/>
      <c r="E45" s="30"/>
      <c r="F45" s="30"/>
      <c r="G45" s="30"/>
    </row>
    <row r="46" spans="4:7" ht="15">
      <c r="D46" s="30"/>
      <c r="E46" s="30"/>
      <c r="F46" s="30"/>
      <c r="G46" s="30"/>
    </row>
  </sheetData>
  <sheetProtection/>
  <mergeCells count="8">
    <mergeCell ref="B2:K2"/>
    <mergeCell ref="L2:M2"/>
    <mergeCell ref="E3:F3"/>
    <mergeCell ref="G3:J3"/>
    <mergeCell ref="L3:M3"/>
    <mergeCell ref="B4:D4"/>
    <mergeCell ref="E4:G4"/>
    <mergeCell ref="H4:J4"/>
  </mergeCells>
  <conditionalFormatting sqref="L3:M3">
    <cfRule type="cellIs" priority="4" dxfId="2" operator="between" stopIfTrue="1">
      <formula>181</formula>
      <formula>366</formula>
    </cfRule>
    <cfRule type="cellIs" priority="5" dxfId="1" operator="between" stopIfTrue="1">
      <formula>51</formula>
      <formula>180</formula>
    </cfRule>
    <cfRule type="cellIs" priority="6" dxfId="0" operator="between" stopIfTrue="1">
      <formula>0</formula>
      <formula>50</formula>
    </cfRule>
  </conditionalFormatting>
  <conditionalFormatting sqref="J6:J29">
    <cfRule type="expression" priority="3" dxfId="36" stopIfTrue="1">
      <formula>"&lt;=0"</formula>
    </cfRule>
  </conditionalFormatting>
  <conditionalFormatting sqref="J6:J26">
    <cfRule type="cellIs" priority="1" dxfId="36" operator="lessThan" stopIfTrue="1">
      <formula>1</formula>
    </cfRule>
    <cfRule type="expression" priority="2" dxfId="27" stopIfTrue="1">
      <formula>$J$6:$J$26&lt;=0</formula>
    </cfRule>
  </conditionalFormatting>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B1:R14"/>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2.00390625" style="7" customWidth="1"/>
    <col min="7" max="7" width="12.57421875" style="46" customWidth="1"/>
    <col min="8" max="8" width="9.7109375" style="30" customWidth="1"/>
    <col min="9" max="10" width="9.140625" style="30" customWidth="1"/>
    <col min="11" max="11" width="14.00390625" style="30" customWidth="1"/>
    <col min="12" max="12" width="14.140625" style="30" bestFit="1" customWidth="1"/>
    <col min="13" max="13" width="15.28125" style="30" customWidth="1"/>
    <col min="14" max="16" width="9.140625" style="30" customWidth="1"/>
    <col min="17" max="17" width="21.421875" style="5" customWidth="1"/>
    <col min="18" max="18" width="34.57421875" style="30" bestFit="1" customWidth="1"/>
    <col min="19" max="16384" width="9.140625" style="30" customWidth="1"/>
  </cols>
  <sheetData>
    <row r="1" spans="3:5" ht="15.75" thickBot="1">
      <c r="C1" s="30"/>
      <c r="D1" s="30"/>
      <c r="E1" s="30"/>
    </row>
    <row r="2" spans="2:14" ht="39.75" customHeight="1" thickBot="1">
      <c r="B2" s="93" t="s">
        <v>57</v>
      </c>
      <c r="C2" s="94"/>
      <c r="D2" s="94"/>
      <c r="E2" s="94"/>
      <c r="F2" s="94"/>
      <c r="G2" s="94"/>
      <c r="H2" s="94"/>
      <c r="I2" s="94"/>
      <c r="J2" s="94"/>
      <c r="K2" s="94"/>
      <c r="L2" s="95"/>
      <c r="M2" s="96" t="s">
        <v>11</v>
      </c>
      <c r="N2" s="97"/>
    </row>
    <row r="3" spans="2:14" ht="15">
      <c r="B3" s="32" t="s">
        <v>16</v>
      </c>
      <c r="C3" s="33"/>
      <c r="D3" s="31">
        <v>42836</v>
      </c>
      <c r="E3" s="98" t="s">
        <v>0</v>
      </c>
      <c r="F3" s="98"/>
      <c r="G3" s="99" t="s">
        <v>13</v>
      </c>
      <c r="H3" s="99"/>
      <c r="I3" s="99"/>
      <c r="J3" s="99"/>
      <c r="K3" s="99"/>
      <c r="L3" s="65" t="s">
        <v>12</v>
      </c>
      <c r="M3" s="100">
        <f ca="1">VALUE(D3)+364-TODAY()</f>
        <v>67</v>
      </c>
      <c r="N3" s="100"/>
    </row>
    <row r="4" spans="2:11" ht="15">
      <c r="B4" s="101" t="s">
        <v>49</v>
      </c>
      <c r="C4" s="102"/>
      <c r="D4" s="102"/>
      <c r="E4" s="101" t="s">
        <v>8</v>
      </c>
      <c r="F4" s="101"/>
      <c r="G4" s="101"/>
      <c r="H4" s="101" t="s">
        <v>50</v>
      </c>
      <c r="I4" s="102"/>
      <c r="J4" s="102"/>
      <c r="K4" s="102"/>
    </row>
    <row r="5" spans="2:17" ht="45">
      <c r="B5" s="1" t="s">
        <v>1</v>
      </c>
      <c r="C5" s="1" t="s">
        <v>2</v>
      </c>
      <c r="D5" s="1" t="s">
        <v>3</v>
      </c>
      <c r="E5" s="1" t="s">
        <v>4</v>
      </c>
      <c r="F5" s="4" t="s">
        <v>9</v>
      </c>
      <c r="G5" s="2" t="s">
        <v>10</v>
      </c>
      <c r="H5" s="2" t="s">
        <v>5</v>
      </c>
      <c r="I5" s="2" t="s">
        <v>6</v>
      </c>
      <c r="J5" s="2" t="s">
        <v>206</v>
      </c>
      <c r="K5" s="1" t="s">
        <v>7</v>
      </c>
      <c r="M5" s="28"/>
      <c r="N5" s="28"/>
      <c r="O5" s="28"/>
      <c r="P5" s="28"/>
      <c r="Q5" s="29"/>
    </row>
    <row r="6" spans="2:18" s="9" customFormat="1" ht="15">
      <c r="B6" s="35">
        <v>2</v>
      </c>
      <c r="C6" s="15" t="s">
        <v>51</v>
      </c>
      <c r="D6" s="15" t="s">
        <v>53</v>
      </c>
      <c r="E6" s="15" t="s">
        <v>54</v>
      </c>
      <c r="F6" s="36">
        <v>50</v>
      </c>
      <c r="G6" s="37">
        <v>30</v>
      </c>
      <c r="H6" s="62">
        <v>30</v>
      </c>
      <c r="I6" s="38"/>
      <c r="J6" s="38"/>
      <c r="K6" s="39">
        <f>G6-H6-I6-J6</f>
        <v>0</v>
      </c>
      <c r="M6" s="25"/>
      <c r="N6" s="25"/>
      <c r="O6" s="25"/>
      <c r="P6" s="25"/>
      <c r="Q6" s="26"/>
      <c r="R6" s="30"/>
    </row>
    <row r="7" spans="2:18" s="9" customFormat="1" ht="15">
      <c r="B7" s="19">
        <v>3</v>
      </c>
      <c r="C7" s="40" t="s">
        <v>52</v>
      </c>
      <c r="D7" s="15" t="s">
        <v>53</v>
      </c>
      <c r="E7" s="15" t="s">
        <v>54</v>
      </c>
      <c r="F7" s="41">
        <v>400</v>
      </c>
      <c r="G7" s="42">
        <v>150</v>
      </c>
      <c r="H7" s="42">
        <v>50</v>
      </c>
      <c r="I7" s="43">
        <v>50</v>
      </c>
      <c r="J7" s="43">
        <v>50</v>
      </c>
      <c r="K7" s="39">
        <f>G7-H7-I7-J7</f>
        <v>0</v>
      </c>
      <c r="L7" s="34"/>
      <c r="M7" s="30"/>
      <c r="N7" s="30"/>
      <c r="O7" s="30"/>
      <c r="P7" s="30"/>
      <c r="Q7" s="5"/>
      <c r="R7" s="30"/>
    </row>
    <row r="8" spans="2:18" s="9" customFormat="1" ht="15">
      <c r="B8" s="18">
        <v>4</v>
      </c>
      <c r="C8" s="40" t="s">
        <v>52</v>
      </c>
      <c r="D8" s="40" t="s">
        <v>55</v>
      </c>
      <c r="E8" s="40" t="s">
        <v>56</v>
      </c>
      <c r="F8" s="41">
        <v>389</v>
      </c>
      <c r="G8" s="42">
        <v>40</v>
      </c>
      <c r="H8" s="42">
        <v>15</v>
      </c>
      <c r="I8" s="15">
        <v>15</v>
      </c>
      <c r="J8" s="15"/>
      <c r="K8" s="39">
        <f>G8-H8-I8-J8</f>
        <v>10</v>
      </c>
      <c r="L8" s="34"/>
      <c r="M8" s="30"/>
      <c r="N8" s="30"/>
      <c r="O8" s="30"/>
      <c r="P8" s="30"/>
      <c r="Q8" s="5"/>
      <c r="R8" s="30"/>
    </row>
    <row r="9" spans="2:18" s="9" customFormat="1" ht="15">
      <c r="B9" s="44"/>
      <c r="C9" s="40"/>
      <c r="D9" s="40"/>
      <c r="E9" s="40"/>
      <c r="F9" s="41"/>
      <c r="G9" s="45"/>
      <c r="H9" s="42"/>
      <c r="I9" s="43"/>
      <c r="J9" s="43"/>
      <c r="K9" s="39">
        <f>G9-H9-I9-J9</f>
        <v>0</v>
      </c>
      <c r="L9" s="34"/>
      <c r="M9" s="30"/>
      <c r="N9" s="30"/>
      <c r="O9" s="30"/>
      <c r="P9" s="30"/>
      <c r="Q9" s="5"/>
      <c r="R9" s="30"/>
    </row>
    <row r="10" spans="4:7" ht="92.25">
      <c r="D10" s="30"/>
      <c r="E10" s="48"/>
      <c r="F10" s="30"/>
      <c r="G10" s="30"/>
    </row>
    <row r="11" spans="4:7" ht="15">
      <c r="D11" s="30"/>
      <c r="E11" s="50"/>
      <c r="F11" s="30"/>
      <c r="G11" s="30"/>
    </row>
    <row r="12" spans="4:7" ht="15">
      <c r="D12" s="30"/>
      <c r="E12" s="50"/>
      <c r="F12" s="30"/>
      <c r="G12" s="30"/>
    </row>
    <row r="13" spans="4:7" ht="92.25">
      <c r="D13" s="30"/>
      <c r="E13" s="48"/>
      <c r="F13" s="30"/>
      <c r="G13" s="30"/>
    </row>
    <row r="14" spans="4:7" ht="15">
      <c r="D14" s="30"/>
      <c r="E14" s="30"/>
      <c r="F14" s="30"/>
      <c r="G14" s="30"/>
    </row>
  </sheetData>
  <sheetProtection/>
  <mergeCells count="8">
    <mergeCell ref="B2:L2"/>
    <mergeCell ref="M2:N2"/>
    <mergeCell ref="E3:F3"/>
    <mergeCell ref="G3:K3"/>
    <mergeCell ref="M3:N3"/>
    <mergeCell ref="B4:D4"/>
    <mergeCell ref="E4:G4"/>
    <mergeCell ref="H4:K4"/>
  </mergeCells>
  <conditionalFormatting sqref="M3:N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B1:Q62"/>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36.8515625" style="6" customWidth="1"/>
    <col min="4" max="4" width="20.421875" style="6" customWidth="1"/>
    <col min="5" max="5" width="50.7109375" style="6" bestFit="1" customWidth="1"/>
    <col min="6" max="6" width="12.00390625" style="7" customWidth="1"/>
    <col min="7" max="7" width="12.57421875" style="46" customWidth="1"/>
    <col min="8" max="8" width="9.7109375" style="30" customWidth="1"/>
    <col min="9" max="9" width="9.140625" style="30" customWidth="1"/>
    <col min="10" max="10" width="9.8515625" style="30" customWidth="1"/>
    <col min="11" max="11" width="14.00390625" style="30" customWidth="1"/>
    <col min="12" max="12" width="14.140625" style="30" bestFit="1" customWidth="1"/>
    <col min="13" max="13" width="15.28125" style="30" customWidth="1"/>
    <col min="14" max="16" width="9.140625" style="30" customWidth="1"/>
    <col min="17" max="17" width="21.421875" style="5" customWidth="1"/>
    <col min="18" max="18" width="34.57421875" style="30" bestFit="1" customWidth="1"/>
    <col min="19" max="16384" width="9.140625" style="30" customWidth="1"/>
  </cols>
  <sheetData>
    <row r="1" spans="3:5" ht="15.75" thickBot="1">
      <c r="C1" s="30"/>
      <c r="D1" s="30"/>
      <c r="E1" s="30"/>
    </row>
    <row r="2" spans="2:14" ht="39.75" customHeight="1" thickBot="1">
      <c r="B2" s="93" t="s">
        <v>63</v>
      </c>
      <c r="C2" s="94"/>
      <c r="D2" s="94"/>
      <c r="E2" s="94"/>
      <c r="F2" s="94"/>
      <c r="G2" s="94"/>
      <c r="H2" s="94"/>
      <c r="I2" s="94"/>
      <c r="J2" s="94"/>
      <c r="K2" s="94"/>
      <c r="L2" s="95"/>
      <c r="M2" s="96" t="s">
        <v>11</v>
      </c>
      <c r="N2" s="97"/>
    </row>
    <row r="3" spans="2:14" ht="15">
      <c r="B3" s="32" t="s">
        <v>16</v>
      </c>
      <c r="C3" s="33"/>
      <c r="D3" s="31">
        <v>42881</v>
      </c>
      <c r="E3" s="98" t="s">
        <v>0</v>
      </c>
      <c r="F3" s="98"/>
      <c r="G3" s="99" t="s">
        <v>13</v>
      </c>
      <c r="H3" s="99"/>
      <c r="I3" s="99"/>
      <c r="J3" s="99"/>
      <c r="K3" s="99"/>
      <c r="L3" s="65" t="s">
        <v>12</v>
      </c>
      <c r="M3" s="100">
        <f ca="1">VALUE(D3)+364-TODAY()</f>
        <v>112</v>
      </c>
      <c r="N3" s="100"/>
    </row>
    <row r="4" spans="2:11" ht="15">
      <c r="B4" s="101" t="s">
        <v>65</v>
      </c>
      <c r="C4" s="102"/>
      <c r="D4" s="102"/>
      <c r="E4" s="101" t="s">
        <v>8</v>
      </c>
      <c r="F4" s="101"/>
      <c r="G4" s="101"/>
      <c r="H4" s="101" t="s">
        <v>64</v>
      </c>
      <c r="I4" s="102"/>
      <c r="J4" s="102"/>
      <c r="K4" s="102"/>
    </row>
    <row r="5" spans="2:17" ht="45">
      <c r="B5" s="1" t="s">
        <v>1</v>
      </c>
      <c r="C5" s="1" t="s">
        <v>2</v>
      </c>
      <c r="D5" s="1" t="s">
        <v>3</v>
      </c>
      <c r="E5" s="1" t="s">
        <v>4</v>
      </c>
      <c r="F5" s="4" t="s">
        <v>9</v>
      </c>
      <c r="G5" s="2" t="s">
        <v>10</v>
      </c>
      <c r="H5" s="2" t="s">
        <v>5</v>
      </c>
      <c r="I5" s="2" t="s">
        <v>6</v>
      </c>
      <c r="J5" s="2" t="s">
        <v>205</v>
      </c>
      <c r="K5" s="1" t="s">
        <v>7</v>
      </c>
      <c r="Q5" s="30"/>
    </row>
    <row r="6" spans="2:11" s="9" customFormat="1" ht="15">
      <c r="B6" s="18">
        <v>1</v>
      </c>
      <c r="C6" s="20" t="s">
        <v>101</v>
      </c>
      <c r="D6" s="13" t="s">
        <v>61</v>
      </c>
      <c r="E6" s="13" t="s">
        <v>102</v>
      </c>
      <c r="F6" s="36">
        <v>0.18</v>
      </c>
      <c r="G6" s="8">
        <v>650</v>
      </c>
      <c r="H6" s="62">
        <v>650</v>
      </c>
      <c r="I6" s="38"/>
      <c r="J6" s="38"/>
      <c r="K6" s="39">
        <f>G6-H6-I6-J6</f>
        <v>0</v>
      </c>
    </row>
    <row r="7" spans="2:12" s="9" customFormat="1" ht="15">
      <c r="B7" s="19">
        <v>2</v>
      </c>
      <c r="C7" s="40" t="s">
        <v>78</v>
      </c>
      <c r="D7" s="64" t="s">
        <v>79</v>
      </c>
      <c r="E7" s="64" t="s">
        <v>80</v>
      </c>
      <c r="F7" s="36">
        <v>1.25</v>
      </c>
      <c r="G7" s="45">
        <v>6500</v>
      </c>
      <c r="H7" s="42">
        <v>3000</v>
      </c>
      <c r="I7" s="43"/>
      <c r="J7" s="43"/>
      <c r="K7" s="39">
        <f aca="true" t="shared" si="0" ref="K7:K48">G7-H7-I7-J7</f>
        <v>3500</v>
      </c>
      <c r="L7" s="34"/>
    </row>
    <row r="8" spans="2:12" s="9" customFormat="1" ht="15">
      <c r="B8" s="18">
        <v>3</v>
      </c>
      <c r="C8" s="20" t="s">
        <v>96</v>
      </c>
      <c r="D8" s="13" t="s">
        <v>97</v>
      </c>
      <c r="E8" s="13" t="s">
        <v>98</v>
      </c>
      <c r="F8" s="36">
        <v>0.41</v>
      </c>
      <c r="G8" s="11">
        <v>1300</v>
      </c>
      <c r="H8" s="42"/>
      <c r="I8" s="15"/>
      <c r="J8" s="15">
        <v>150</v>
      </c>
      <c r="K8" s="39">
        <f t="shared" si="0"/>
        <v>1150</v>
      </c>
      <c r="L8" s="34"/>
    </row>
    <row r="9" spans="2:12" s="9" customFormat="1" ht="15">
      <c r="B9" s="19">
        <v>4</v>
      </c>
      <c r="C9" s="20" t="s">
        <v>96</v>
      </c>
      <c r="D9" s="13" t="s">
        <v>61</v>
      </c>
      <c r="E9" s="13" t="s">
        <v>102</v>
      </c>
      <c r="F9" s="36">
        <v>0.35</v>
      </c>
      <c r="G9" s="8">
        <v>650</v>
      </c>
      <c r="H9" s="42">
        <v>650</v>
      </c>
      <c r="I9" s="43"/>
      <c r="J9" s="43"/>
      <c r="K9" s="39">
        <f t="shared" si="0"/>
        <v>0</v>
      </c>
      <c r="L9" s="34"/>
    </row>
    <row r="10" spans="2:12" s="9" customFormat="1" ht="15">
      <c r="B10" s="18">
        <v>5</v>
      </c>
      <c r="C10" s="20" t="s">
        <v>96</v>
      </c>
      <c r="D10" s="13" t="s">
        <v>61</v>
      </c>
      <c r="E10" s="13" t="s">
        <v>102</v>
      </c>
      <c r="F10" s="36">
        <v>0.24</v>
      </c>
      <c r="G10" s="8">
        <v>650</v>
      </c>
      <c r="H10" s="42"/>
      <c r="I10" s="43"/>
      <c r="J10" s="43">
        <v>150</v>
      </c>
      <c r="K10" s="39">
        <f t="shared" si="0"/>
        <v>500</v>
      </c>
      <c r="L10" s="34"/>
    </row>
    <row r="11" spans="2:12" s="9" customFormat="1" ht="15">
      <c r="B11" s="19">
        <v>6</v>
      </c>
      <c r="C11" s="20" t="s">
        <v>90</v>
      </c>
      <c r="D11" s="13" t="s">
        <v>61</v>
      </c>
      <c r="E11" s="13" t="s">
        <v>102</v>
      </c>
      <c r="F11" s="36">
        <v>1.379</v>
      </c>
      <c r="G11" s="8">
        <v>6500</v>
      </c>
      <c r="H11" s="42">
        <v>3000</v>
      </c>
      <c r="I11" s="43"/>
      <c r="J11" s="43"/>
      <c r="K11" s="39">
        <f t="shared" si="0"/>
        <v>3500</v>
      </c>
      <c r="L11" s="34"/>
    </row>
    <row r="12" spans="2:12" s="9" customFormat="1" ht="15">
      <c r="B12" s="19">
        <v>7</v>
      </c>
      <c r="C12" s="20" t="s">
        <v>90</v>
      </c>
      <c r="D12" s="13" t="s">
        <v>91</v>
      </c>
      <c r="E12" s="13" t="s">
        <v>92</v>
      </c>
      <c r="F12" s="36">
        <v>2.27</v>
      </c>
      <c r="G12" s="11">
        <v>2600</v>
      </c>
      <c r="H12" s="42">
        <v>1300</v>
      </c>
      <c r="I12" s="43"/>
      <c r="J12" s="43"/>
      <c r="K12" s="39">
        <f t="shared" si="0"/>
        <v>1300</v>
      </c>
      <c r="L12" s="34"/>
    </row>
    <row r="13" spans="2:11" s="9" customFormat="1" ht="15">
      <c r="B13" s="18">
        <v>8</v>
      </c>
      <c r="C13" s="20" t="s">
        <v>103</v>
      </c>
      <c r="D13" s="13" t="s">
        <v>61</v>
      </c>
      <c r="E13" s="13" t="s">
        <v>102</v>
      </c>
      <c r="F13" s="36">
        <v>2.13</v>
      </c>
      <c r="G13" s="8">
        <v>650</v>
      </c>
      <c r="H13" s="11">
        <v>400</v>
      </c>
      <c r="I13" s="10"/>
      <c r="J13" s="10">
        <v>30</v>
      </c>
      <c r="K13" s="39">
        <f t="shared" si="0"/>
        <v>220</v>
      </c>
    </row>
    <row r="14" spans="2:11" s="9" customFormat="1" ht="15">
      <c r="B14" s="19">
        <v>9</v>
      </c>
      <c r="C14" s="20" t="s">
        <v>103</v>
      </c>
      <c r="D14" s="13" t="s">
        <v>61</v>
      </c>
      <c r="E14" s="13" t="s">
        <v>102</v>
      </c>
      <c r="F14" s="36">
        <v>1.08</v>
      </c>
      <c r="G14" s="8">
        <v>1950</v>
      </c>
      <c r="H14" s="11">
        <v>1000</v>
      </c>
      <c r="I14" s="10"/>
      <c r="J14" s="10">
        <v>30</v>
      </c>
      <c r="K14" s="39">
        <f t="shared" si="0"/>
        <v>920</v>
      </c>
    </row>
    <row r="15" spans="2:11" s="9" customFormat="1" ht="15">
      <c r="B15" s="18">
        <v>10</v>
      </c>
      <c r="C15" s="20" t="s">
        <v>104</v>
      </c>
      <c r="D15" s="13" t="s">
        <v>61</v>
      </c>
      <c r="E15" s="13" t="s">
        <v>102</v>
      </c>
      <c r="F15" s="36">
        <v>0.71</v>
      </c>
      <c r="G15" s="8">
        <v>1950</v>
      </c>
      <c r="H15" s="11">
        <v>1000</v>
      </c>
      <c r="I15" s="10"/>
      <c r="J15" s="10">
        <v>150</v>
      </c>
      <c r="K15" s="39">
        <f t="shared" si="0"/>
        <v>800</v>
      </c>
    </row>
    <row r="16" spans="2:11" s="9" customFormat="1" ht="15">
      <c r="B16" s="18">
        <v>11</v>
      </c>
      <c r="C16" s="20" t="s">
        <v>105</v>
      </c>
      <c r="D16" s="13" t="s">
        <v>61</v>
      </c>
      <c r="E16" s="13" t="s">
        <v>102</v>
      </c>
      <c r="F16" s="36">
        <v>1.15</v>
      </c>
      <c r="G16" s="8">
        <v>3900</v>
      </c>
      <c r="H16" s="11">
        <v>1000</v>
      </c>
      <c r="I16" s="10"/>
      <c r="J16" s="10">
        <v>100</v>
      </c>
      <c r="K16" s="39">
        <f t="shared" si="0"/>
        <v>2800</v>
      </c>
    </row>
    <row r="17" spans="2:11" s="9" customFormat="1" ht="15">
      <c r="B17" s="18">
        <v>12</v>
      </c>
      <c r="C17" s="20" t="s">
        <v>105</v>
      </c>
      <c r="D17" s="13" t="s">
        <v>61</v>
      </c>
      <c r="E17" s="13" t="s">
        <v>102</v>
      </c>
      <c r="F17" s="36">
        <v>1.15</v>
      </c>
      <c r="G17" s="8">
        <v>2600</v>
      </c>
      <c r="H17" s="11">
        <v>1000</v>
      </c>
      <c r="I17" s="10"/>
      <c r="J17" s="10">
        <v>100</v>
      </c>
      <c r="K17" s="39">
        <f t="shared" si="0"/>
        <v>1500</v>
      </c>
    </row>
    <row r="18" spans="2:17" ht="15">
      <c r="B18" s="18">
        <v>14</v>
      </c>
      <c r="C18" s="20" t="s">
        <v>106</v>
      </c>
      <c r="D18" s="13" t="s">
        <v>61</v>
      </c>
      <c r="E18" s="13" t="s">
        <v>102</v>
      </c>
      <c r="F18" s="36">
        <v>2.79</v>
      </c>
      <c r="G18" s="8">
        <v>650</v>
      </c>
      <c r="H18" s="11"/>
      <c r="I18" s="3"/>
      <c r="J18" s="3"/>
      <c r="K18" s="39">
        <f t="shared" si="0"/>
        <v>650</v>
      </c>
      <c r="Q18" s="30"/>
    </row>
    <row r="19" spans="2:17" ht="15">
      <c r="B19" s="19">
        <v>15</v>
      </c>
      <c r="C19" s="20" t="s">
        <v>106</v>
      </c>
      <c r="D19" s="13" t="s">
        <v>61</v>
      </c>
      <c r="E19" s="13" t="s">
        <v>102</v>
      </c>
      <c r="F19" s="36">
        <v>0.89</v>
      </c>
      <c r="G19" s="8">
        <v>1300</v>
      </c>
      <c r="H19" s="11">
        <v>650</v>
      </c>
      <c r="I19" s="3"/>
      <c r="J19" s="3">
        <v>50</v>
      </c>
      <c r="K19" s="39">
        <f t="shared" si="0"/>
        <v>600</v>
      </c>
      <c r="Q19" s="30"/>
    </row>
    <row r="20" spans="2:17" ht="15">
      <c r="B20" s="18">
        <v>16</v>
      </c>
      <c r="C20" s="20" t="s">
        <v>107</v>
      </c>
      <c r="D20" s="13" t="s">
        <v>61</v>
      </c>
      <c r="E20" s="13" t="s">
        <v>102</v>
      </c>
      <c r="F20" s="36">
        <v>0.9</v>
      </c>
      <c r="G20" s="8">
        <v>650</v>
      </c>
      <c r="H20" s="11"/>
      <c r="I20" s="3"/>
      <c r="J20" s="3">
        <v>50</v>
      </c>
      <c r="K20" s="39">
        <f t="shared" si="0"/>
        <v>600</v>
      </c>
      <c r="Q20" s="30"/>
    </row>
    <row r="21" spans="2:17" ht="15">
      <c r="B21" s="18">
        <v>17</v>
      </c>
      <c r="C21" s="20" t="s">
        <v>108</v>
      </c>
      <c r="D21" s="13" t="s">
        <v>61</v>
      </c>
      <c r="E21" s="13" t="s">
        <v>102</v>
      </c>
      <c r="F21" s="36">
        <v>20.98</v>
      </c>
      <c r="G21" s="8">
        <v>260</v>
      </c>
      <c r="H21" s="11"/>
      <c r="I21" s="3"/>
      <c r="J21" s="3"/>
      <c r="K21" s="39">
        <f t="shared" si="0"/>
        <v>260</v>
      </c>
      <c r="Q21" s="30"/>
    </row>
    <row r="22" spans="2:17" ht="15">
      <c r="B22" s="35">
        <v>18</v>
      </c>
      <c r="C22" s="15" t="s">
        <v>66</v>
      </c>
      <c r="D22" s="63" t="s">
        <v>67</v>
      </c>
      <c r="E22" s="63" t="s">
        <v>68</v>
      </c>
      <c r="F22" s="36">
        <v>0.89</v>
      </c>
      <c r="G22" s="37">
        <v>650</v>
      </c>
      <c r="H22" s="11">
        <v>300</v>
      </c>
      <c r="I22" s="3"/>
      <c r="J22" s="3">
        <v>50</v>
      </c>
      <c r="K22" s="39">
        <f t="shared" si="0"/>
        <v>300</v>
      </c>
      <c r="Q22" s="30"/>
    </row>
    <row r="23" spans="2:17" ht="15">
      <c r="B23" s="18">
        <v>19</v>
      </c>
      <c r="C23" s="20" t="s">
        <v>109</v>
      </c>
      <c r="D23" s="13" t="s">
        <v>61</v>
      </c>
      <c r="E23" s="13" t="s">
        <v>102</v>
      </c>
      <c r="F23" s="36">
        <v>2.58</v>
      </c>
      <c r="G23" s="8">
        <v>2600</v>
      </c>
      <c r="H23" s="11">
        <v>1000</v>
      </c>
      <c r="I23" s="3"/>
      <c r="J23" s="3">
        <v>50</v>
      </c>
      <c r="K23" s="39">
        <f t="shared" si="0"/>
        <v>1550</v>
      </c>
      <c r="Q23" s="30"/>
    </row>
    <row r="24" spans="2:17" ht="15">
      <c r="B24" s="18">
        <v>20</v>
      </c>
      <c r="C24" s="20" t="s">
        <v>109</v>
      </c>
      <c r="D24" s="13" t="s">
        <v>61</v>
      </c>
      <c r="E24" s="13" t="s">
        <v>102</v>
      </c>
      <c r="F24" s="36">
        <v>2.59</v>
      </c>
      <c r="G24" s="22">
        <v>2600</v>
      </c>
      <c r="H24" s="23">
        <v>1000</v>
      </c>
      <c r="I24" s="24"/>
      <c r="J24" s="24">
        <v>50</v>
      </c>
      <c r="K24" s="39">
        <f t="shared" si="0"/>
        <v>1550</v>
      </c>
      <c r="Q24" s="30"/>
    </row>
    <row r="25" spans="2:17" ht="15">
      <c r="B25" s="18">
        <v>21</v>
      </c>
      <c r="C25" s="20" t="s">
        <v>110</v>
      </c>
      <c r="D25" s="13" t="s">
        <v>61</v>
      </c>
      <c r="E25" s="13" t="s">
        <v>102</v>
      </c>
      <c r="F25" s="36">
        <v>0.49</v>
      </c>
      <c r="G25" s="8">
        <v>1300</v>
      </c>
      <c r="H25" s="8"/>
      <c r="I25" s="3"/>
      <c r="J25" s="24">
        <v>50</v>
      </c>
      <c r="K25" s="39">
        <f t="shared" si="0"/>
        <v>1250</v>
      </c>
      <c r="Q25" s="30"/>
    </row>
    <row r="26" spans="2:17" ht="15">
      <c r="B26" s="18">
        <v>22</v>
      </c>
      <c r="C26" s="20" t="s">
        <v>110</v>
      </c>
      <c r="D26" s="13" t="s">
        <v>61</v>
      </c>
      <c r="E26" s="13" t="s">
        <v>102</v>
      </c>
      <c r="F26" s="36">
        <v>1.2</v>
      </c>
      <c r="G26" s="8">
        <v>650</v>
      </c>
      <c r="H26" s="8">
        <v>400</v>
      </c>
      <c r="I26" s="3"/>
      <c r="J26" s="24"/>
      <c r="K26" s="39">
        <f t="shared" si="0"/>
        <v>250</v>
      </c>
      <c r="Q26" s="30"/>
    </row>
    <row r="27" spans="2:17" ht="15">
      <c r="B27" s="19">
        <v>23</v>
      </c>
      <c r="C27" s="20" t="s">
        <v>99</v>
      </c>
      <c r="D27" s="13" t="s">
        <v>97</v>
      </c>
      <c r="E27" s="13" t="s">
        <v>98</v>
      </c>
      <c r="F27" s="36">
        <v>1.43</v>
      </c>
      <c r="G27" s="11">
        <v>6500</v>
      </c>
      <c r="H27" s="8">
        <v>2000</v>
      </c>
      <c r="I27" s="3"/>
      <c r="J27" s="24"/>
      <c r="K27" s="39">
        <f t="shared" si="0"/>
        <v>4500</v>
      </c>
      <c r="Q27" s="30"/>
    </row>
    <row r="28" spans="2:17" ht="15">
      <c r="B28" s="18">
        <v>24</v>
      </c>
      <c r="C28" s="40" t="s">
        <v>72</v>
      </c>
      <c r="D28" s="64" t="s">
        <v>73</v>
      </c>
      <c r="E28" s="64" t="s">
        <v>74</v>
      </c>
      <c r="F28" s="36">
        <v>13.35</v>
      </c>
      <c r="G28" s="42">
        <v>1300</v>
      </c>
      <c r="H28" s="8">
        <v>650</v>
      </c>
      <c r="I28" s="3"/>
      <c r="J28" s="24">
        <v>50</v>
      </c>
      <c r="K28" s="39">
        <f t="shared" si="0"/>
        <v>600</v>
      </c>
      <c r="Q28" s="30"/>
    </row>
    <row r="29" spans="2:17" ht="15">
      <c r="B29" s="19">
        <v>25</v>
      </c>
      <c r="C29" s="40" t="s">
        <v>81</v>
      </c>
      <c r="D29" s="64" t="s">
        <v>82</v>
      </c>
      <c r="E29" s="64" t="s">
        <v>83</v>
      </c>
      <c r="F29" s="36">
        <v>9.77</v>
      </c>
      <c r="G29" s="42">
        <v>390</v>
      </c>
      <c r="H29" s="8">
        <v>190</v>
      </c>
      <c r="I29" s="3"/>
      <c r="J29" s="24"/>
      <c r="K29" s="39">
        <f t="shared" si="0"/>
        <v>200</v>
      </c>
      <c r="Q29" s="30"/>
    </row>
    <row r="30" spans="2:17" ht="15">
      <c r="B30" s="18">
        <v>26</v>
      </c>
      <c r="C30" s="20" t="s">
        <v>111</v>
      </c>
      <c r="D30" s="13" t="s">
        <v>61</v>
      </c>
      <c r="E30" s="13" t="s">
        <v>102</v>
      </c>
      <c r="F30" s="36">
        <v>0.17</v>
      </c>
      <c r="G30" s="8">
        <v>6500</v>
      </c>
      <c r="H30" s="8">
        <v>4000</v>
      </c>
      <c r="I30" s="3"/>
      <c r="J30" s="24">
        <v>200</v>
      </c>
      <c r="K30" s="39">
        <f t="shared" si="0"/>
        <v>2300</v>
      </c>
      <c r="Q30" s="30"/>
    </row>
    <row r="31" spans="2:17" ht="15">
      <c r="B31" s="18">
        <v>27</v>
      </c>
      <c r="C31" s="20" t="s">
        <v>93</v>
      </c>
      <c r="D31" s="13" t="s">
        <v>94</v>
      </c>
      <c r="E31" s="13" t="s">
        <v>95</v>
      </c>
      <c r="F31" s="36">
        <v>14.29</v>
      </c>
      <c r="G31" s="11">
        <v>6500</v>
      </c>
      <c r="H31" s="8">
        <v>3000</v>
      </c>
      <c r="I31" s="3">
        <v>3500</v>
      </c>
      <c r="J31" s="24"/>
      <c r="K31" s="39">
        <f t="shared" si="0"/>
        <v>0</v>
      </c>
      <c r="Q31" s="30"/>
    </row>
    <row r="32" spans="2:17" ht="15">
      <c r="B32" s="44">
        <v>28</v>
      </c>
      <c r="C32" s="40" t="s">
        <v>75</v>
      </c>
      <c r="D32" s="64" t="s">
        <v>76</v>
      </c>
      <c r="E32" s="64" t="s">
        <v>77</v>
      </c>
      <c r="F32" s="36">
        <v>0.78</v>
      </c>
      <c r="G32" s="68">
        <v>52000</v>
      </c>
      <c r="H32" s="22"/>
      <c r="I32" s="24"/>
      <c r="J32" s="24"/>
      <c r="K32" s="39">
        <f t="shared" si="0"/>
        <v>52000</v>
      </c>
      <c r="Q32" s="30"/>
    </row>
    <row r="33" spans="2:17" ht="15">
      <c r="B33" s="18">
        <v>29</v>
      </c>
      <c r="C33" s="20" t="s">
        <v>112</v>
      </c>
      <c r="D33" s="13" t="s">
        <v>61</v>
      </c>
      <c r="E33" s="13" t="s">
        <v>102</v>
      </c>
      <c r="F33" s="36">
        <v>0.39</v>
      </c>
      <c r="G33" s="8">
        <v>5200</v>
      </c>
      <c r="H33" s="8">
        <v>3000</v>
      </c>
      <c r="I33" s="3"/>
      <c r="J33" s="24"/>
      <c r="K33" s="39">
        <f t="shared" si="0"/>
        <v>2200</v>
      </c>
      <c r="Q33" s="30"/>
    </row>
    <row r="34" spans="2:17" ht="15">
      <c r="B34" s="18">
        <v>30</v>
      </c>
      <c r="C34" s="40" t="s">
        <v>84</v>
      </c>
      <c r="D34" s="64" t="s">
        <v>85</v>
      </c>
      <c r="E34" s="64" t="s">
        <v>86</v>
      </c>
      <c r="F34" s="36">
        <v>13.99</v>
      </c>
      <c r="G34" s="42">
        <v>6500</v>
      </c>
      <c r="H34" s="8">
        <v>3000</v>
      </c>
      <c r="I34" s="3">
        <v>3500</v>
      </c>
      <c r="J34" s="24"/>
      <c r="K34" s="39">
        <f t="shared" si="0"/>
        <v>0</v>
      </c>
      <c r="Q34" s="30"/>
    </row>
    <row r="35" spans="2:17" ht="15">
      <c r="B35" s="18">
        <v>31</v>
      </c>
      <c r="C35" s="20" t="s">
        <v>69</v>
      </c>
      <c r="D35" s="13" t="s">
        <v>61</v>
      </c>
      <c r="E35" s="13" t="s">
        <v>102</v>
      </c>
      <c r="F35" s="36">
        <v>5.79</v>
      </c>
      <c r="G35" s="8">
        <v>1300</v>
      </c>
      <c r="H35" s="8"/>
      <c r="I35" s="3"/>
      <c r="J35" s="24">
        <v>100</v>
      </c>
      <c r="K35" s="39">
        <f t="shared" si="0"/>
        <v>1200</v>
      </c>
      <c r="Q35" s="30"/>
    </row>
    <row r="36" spans="2:17" ht="15">
      <c r="B36" s="18">
        <v>32</v>
      </c>
      <c r="C36" s="20" t="s">
        <v>69</v>
      </c>
      <c r="D36" s="13" t="s">
        <v>61</v>
      </c>
      <c r="E36" s="13" t="s">
        <v>102</v>
      </c>
      <c r="F36" s="36">
        <v>0.89</v>
      </c>
      <c r="G36" s="8">
        <v>13000</v>
      </c>
      <c r="H36" s="8">
        <v>8000</v>
      </c>
      <c r="I36" s="3"/>
      <c r="J36" s="24">
        <v>200</v>
      </c>
      <c r="K36" s="39">
        <f t="shared" si="0"/>
        <v>4800</v>
      </c>
      <c r="Q36" s="30"/>
    </row>
    <row r="37" spans="2:17" ht="15">
      <c r="B37" s="18">
        <v>33</v>
      </c>
      <c r="C37" s="20" t="s">
        <v>69</v>
      </c>
      <c r="D37" s="13" t="s">
        <v>61</v>
      </c>
      <c r="E37" s="13" t="s">
        <v>102</v>
      </c>
      <c r="F37" s="36">
        <v>1.03</v>
      </c>
      <c r="G37" s="8">
        <v>10400</v>
      </c>
      <c r="H37" s="8">
        <v>3000</v>
      </c>
      <c r="I37" s="3"/>
      <c r="J37" s="24">
        <v>500</v>
      </c>
      <c r="K37" s="39">
        <f t="shared" si="0"/>
        <v>6900</v>
      </c>
      <c r="Q37" s="30"/>
    </row>
    <row r="38" spans="2:17" ht="15">
      <c r="B38" s="19">
        <v>34</v>
      </c>
      <c r="C38" s="40" t="s">
        <v>69</v>
      </c>
      <c r="D38" s="63" t="s">
        <v>70</v>
      </c>
      <c r="E38" s="63" t="s">
        <v>71</v>
      </c>
      <c r="F38" s="41">
        <v>3.69</v>
      </c>
      <c r="G38" s="42">
        <v>3900</v>
      </c>
      <c r="H38" s="8"/>
      <c r="I38" s="3"/>
      <c r="J38" s="24"/>
      <c r="K38" s="39">
        <f t="shared" si="0"/>
        <v>3900</v>
      </c>
      <c r="Q38" s="30"/>
    </row>
    <row r="39" spans="2:17" ht="15">
      <c r="B39" s="18">
        <v>35</v>
      </c>
      <c r="C39" s="20" t="s">
        <v>113</v>
      </c>
      <c r="D39" s="13" t="s">
        <v>61</v>
      </c>
      <c r="E39" s="13" t="s">
        <v>102</v>
      </c>
      <c r="F39" s="36">
        <v>1.28</v>
      </c>
      <c r="G39" s="8">
        <v>650</v>
      </c>
      <c r="H39" s="8"/>
      <c r="I39" s="3"/>
      <c r="J39" s="24"/>
      <c r="K39" s="39">
        <f t="shared" si="0"/>
        <v>650</v>
      </c>
      <c r="Q39" s="30"/>
    </row>
    <row r="40" spans="2:17" ht="15">
      <c r="B40" s="18">
        <v>36</v>
      </c>
      <c r="C40" s="20" t="s">
        <v>114</v>
      </c>
      <c r="D40" s="13" t="s">
        <v>61</v>
      </c>
      <c r="E40" s="13" t="s">
        <v>102</v>
      </c>
      <c r="F40" s="36">
        <v>1</v>
      </c>
      <c r="G40" s="8">
        <v>1300</v>
      </c>
      <c r="H40" s="8">
        <v>500</v>
      </c>
      <c r="I40" s="3"/>
      <c r="J40" s="24">
        <v>30</v>
      </c>
      <c r="K40" s="39">
        <f t="shared" si="0"/>
        <v>770</v>
      </c>
      <c r="Q40" s="30"/>
    </row>
    <row r="41" spans="2:17" ht="15">
      <c r="B41" s="18">
        <v>37</v>
      </c>
      <c r="C41" s="20" t="s">
        <v>114</v>
      </c>
      <c r="D41" s="13" t="s">
        <v>61</v>
      </c>
      <c r="E41" s="13" t="s">
        <v>102</v>
      </c>
      <c r="F41" s="36">
        <v>0.89</v>
      </c>
      <c r="G41" s="8">
        <v>1300</v>
      </c>
      <c r="H41" s="8">
        <v>500</v>
      </c>
      <c r="I41" s="3"/>
      <c r="J41" s="24">
        <v>30</v>
      </c>
      <c r="K41" s="39">
        <f t="shared" si="0"/>
        <v>770</v>
      </c>
      <c r="Q41" s="30"/>
    </row>
    <row r="42" spans="2:17" ht="15">
      <c r="B42" s="18">
        <v>38</v>
      </c>
      <c r="C42" s="20" t="s">
        <v>114</v>
      </c>
      <c r="D42" s="13" t="s">
        <v>61</v>
      </c>
      <c r="E42" s="13" t="s">
        <v>102</v>
      </c>
      <c r="F42" s="36">
        <v>0.89</v>
      </c>
      <c r="G42" s="8">
        <v>1300</v>
      </c>
      <c r="H42" s="8">
        <v>500</v>
      </c>
      <c r="I42" s="3"/>
      <c r="J42" s="24">
        <v>20</v>
      </c>
      <c r="K42" s="39">
        <f t="shared" si="0"/>
        <v>780</v>
      </c>
      <c r="Q42" s="30"/>
    </row>
    <row r="43" spans="2:17" ht="25.5">
      <c r="B43" s="18">
        <v>39</v>
      </c>
      <c r="C43" s="20" t="s">
        <v>100</v>
      </c>
      <c r="D43" s="13" t="s">
        <v>61</v>
      </c>
      <c r="E43" s="13" t="s">
        <v>102</v>
      </c>
      <c r="F43" s="36">
        <v>1.18</v>
      </c>
      <c r="G43" s="8">
        <v>3900</v>
      </c>
      <c r="H43" s="8">
        <v>2000</v>
      </c>
      <c r="I43" s="3"/>
      <c r="J43" s="24">
        <v>30</v>
      </c>
      <c r="K43" s="39">
        <f t="shared" si="0"/>
        <v>1870</v>
      </c>
      <c r="Q43" s="30"/>
    </row>
    <row r="44" spans="2:17" ht="25.5">
      <c r="B44" s="18">
        <v>40</v>
      </c>
      <c r="C44" s="20" t="s">
        <v>100</v>
      </c>
      <c r="D44" s="13" t="s">
        <v>61</v>
      </c>
      <c r="E44" s="13" t="s">
        <v>102</v>
      </c>
      <c r="F44" s="36">
        <v>1.18</v>
      </c>
      <c r="G44" s="8">
        <v>1950</v>
      </c>
      <c r="H44" s="8">
        <v>1000</v>
      </c>
      <c r="I44" s="3"/>
      <c r="J44" s="24">
        <v>20</v>
      </c>
      <c r="K44" s="39">
        <f t="shared" si="0"/>
        <v>930</v>
      </c>
      <c r="Q44" s="30"/>
    </row>
    <row r="45" spans="2:17" ht="25.5">
      <c r="B45" s="18">
        <v>41</v>
      </c>
      <c r="C45" s="20" t="s">
        <v>100</v>
      </c>
      <c r="D45" s="13" t="s">
        <v>97</v>
      </c>
      <c r="E45" s="13" t="s">
        <v>98</v>
      </c>
      <c r="F45" s="36">
        <v>1.8</v>
      </c>
      <c r="G45" s="8">
        <v>3900</v>
      </c>
      <c r="H45" s="8">
        <v>2000</v>
      </c>
      <c r="I45" s="3"/>
      <c r="J45" s="24">
        <v>30</v>
      </c>
      <c r="K45" s="39">
        <f t="shared" si="0"/>
        <v>1870</v>
      </c>
      <c r="Q45" s="30"/>
    </row>
    <row r="46" spans="2:17" ht="15">
      <c r="B46" s="18">
        <v>42</v>
      </c>
      <c r="C46" s="20" t="s">
        <v>115</v>
      </c>
      <c r="D46" s="13" t="s">
        <v>61</v>
      </c>
      <c r="E46" s="13" t="s">
        <v>102</v>
      </c>
      <c r="F46" s="36">
        <v>0.4</v>
      </c>
      <c r="G46" s="8">
        <v>650</v>
      </c>
      <c r="H46" s="8">
        <v>300</v>
      </c>
      <c r="I46" s="3"/>
      <c r="J46" s="24">
        <v>30</v>
      </c>
      <c r="K46" s="39">
        <f t="shared" si="0"/>
        <v>320</v>
      </c>
      <c r="Q46" s="30"/>
    </row>
    <row r="47" spans="2:17" ht="15">
      <c r="B47" s="18">
        <v>43</v>
      </c>
      <c r="C47" s="20" t="s">
        <v>87</v>
      </c>
      <c r="D47" s="13" t="s">
        <v>61</v>
      </c>
      <c r="E47" s="13" t="s">
        <v>102</v>
      </c>
      <c r="F47" s="36">
        <v>1.22</v>
      </c>
      <c r="G47" s="8">
        <v>1300</v>
      </c>
      <c r="H47" s="8"/>
      <c r="I47" s="3"/>
      <c r="J47" s="24">
        <v>30</v>
      </c>
      <c r="K47" s="39">
        <f t="shared" si="0"/>
        <v>1270</v>
      </c>
      <c r="Q47" s="30"/>
    </row>
    <row r="48" spans="2:17" ht="15">
      <c r="B48" s="18">
        <v>44</v>
      </c>
      <c r="C48" s="20" t="s">
        <v>87</v>
      </c>
      <c r="D48" s="13" t="s">
        <v>88</v>
      </c>
      <c r="E48" s="13" t="s">
        <v>89</v>
      </c>
      <c r="F48" s="36">
        <v>5.62</v>
      </c>
      <c r="G48" s="11">
        <v>1300</v>
      </c>
      <c r="H48" s="8">
        <v>300</v>
      </c>
      <c r="I48" s="3"/>
      <c r="J48" s="3">
        <v>20</v>
      </c>
      <c r="K48" s="39">
        <f t="shared" si="0"/>
        <v>980</v>
      </c>
      <c r="Q48" s="30"/>
    </row>
    <row r="49" ht="15">
      <c r="Q49" s="30"/>
    </row>
    <row r="50" ht="15">
      <c r="Q50" s="30"/>
    </row>
    <row r="51" ht="15">
      <c r="Q51" s="30"/>
    </row>
    <row r="52" ht="15">
      <c r="Q52" s="30"/>
    </row>
    <row r="53" ht="15">
      <c r="Q53" s="30"/>
    </row>
    <row r="54" ht="15">
      <c r="Q54" s="30"/>
    </row>
    <row r="55" ht="15">
      <c r="Q55" s="30"/>
    </row>
    <row r="56" ht="15">
      <c r="Q56" s="30"/>
    </row>
    <row r="57" ht="15">
      <c r="Q57" s="30"/>
    </row>
    <row r="58" ht="15">
      <c r="Q58" s="30"/>
    </row>
    <row r="59" ht="15">
      <c r="Q59" s="30"/>
    </row>
    <row r="60" ht="15">
      <c r="Q60" s="30"/>
    </row>
    <row r="61" ht="15">
      <c r="Q61" s="30"/>
    </row>
    <row r="62" ht="15">
      <c r="Q62" s="30"/>
    </row>
  </sheetData>
  <sheetProtection/>
  <mergeCells count="8">
    <mergeCell ref="B2:L2"/>
    <mergeCell ref="M2:N2"/>
    <mergeCell ref="E3:F3"/>
    <mergeCell ref="G3:K3"/>
    <mergeCell ref="M3:N3"/>
    <mergeCell ref="B4:D4"/>
    <mergeCell ref="E4:G4"/>
    <mergeCell ref="H4:K4"/>
  </mergeCells>
  <conditionalFormatting sqref="M3:N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B1:P26"/>
  <sheetViews>
    <sheetView zoomScale="70" zoomScaleNormal="7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2.00390625" style="7" customWidth="1"/>
    <col min="7" max="7" width="12.57421875" style="46" customWidth="1"/>
    <col min="8" max="8" width="9.7109375" style="30" customWidth="1"/>
    <col min="9" max="9" width="9.140625" style="30" customWidth="1"/>
    <col min="10" max="10" width="14.00390625" style="30" customWidth="1"/>
    <col min="11" max="11" width="14.140625" style="30" bestFit="1" customWidth="1"/>
    <col min="12" max="12" width="15.28125" style="30" customWidth="1"/>
    <col min="13" max="15" width="9.140625" style="30" customWidth="1"/>
    <col min="16" max="16" width="21.421875" style="5" customWidth="1"/>
    <col min="17" max="17" width="34.57421875" style="30" bestFit="1" customWidth="1"/>
    <col min="18" max="16384" width="9.140625" style="30" customWidth="1"/>
  </cols>
  <sheetData>
    <row r="1" spans="3:5" ht="15.75" thickBot="1">
      <c r="C1" s="30"/>
      <c r="D1" s="30"/>
      <c r="E1" s="30"/>
    </row>
    <row r="2" spans="2:13" ht="39.75" customHeight="1" thickBot="1">
      <c r="B2" s="93" t="s">
        <v>116</v>
      </c>
      <c r="C2" s="94"/>
      <c r="D2" s="94"/>
      <c r="E2" s="94"/>
      <c r="F2" s="94"/>
      <c r="G2" s="94"/>
      <c r="H2" s="94"/>
      <c r="I2" s="94"/>
      <c r="J2" s="94"/>
      <c r="K2" s="95"/>
      <c r="L2" s="96" t="s">
        <v>11</v>
      </c>
      <c r="M2" s="97"/>
    </row>
    <row r="3" spans="2:13" ht="15">
      <c r="B3" s="32" t="s">
        <v>16</v>
      </c>
      <c r="C3" s="33"/>
      <c r="D3" s="31">
        <v>42920</v>
      </c>
      <c r="E3" s="98" t="s">
        <v>0</v>
      </c>
      <c r="F3" s="98"/>
      <c r="G3" s="99" t="s">
        <v>13</v>
      </c>
      <c r="H3" s="99"/>
      <c r="I3" s="99"/>
      <c r="J3" s="99"/>
      <c r="K3" s="65" t="s">
        <v>12</v>
      </c>
      <c r="L3" s="100">
        <f ca="1">VALUE(D3)+364-TODAY()</f>
        <v>151</v>
      </c>
      <c r="M3" s="100"/>
    </row>
    <row r="4" spans="2:10" ht="15">
      <c r="B4" s="101" t="s">
        <v>118</v>
      </c>
      <c r="C4" s="102"/>
      <c r="D4" s="102"/>
      <c r="E4" s="101" t="s">
        <v>8</v>
      </c>
      <c r="F4" s="101"/>
      <c r="G4" s="101"/>
      <c r="H4" s="101" t="s">
        <v>117</v>
      </c>
      <c r="I4" s="102"/>
      <c r="J4" s="102"/>
    </row>
    <row r="5" spans="2:16" ht="60">
      <c r="B5" s="1" t="s">
        <v>1</v>
      </c>
      <c r="C5" s="1" t="s">
        <v>2</v>
      </c>
      <c r="D5" s="1" t="s">
        <v>3</v>
      </c>
      <c r="E5" s="1" t="s">
        <v>4</v>
      </c>
      <c r="F5" s="4" t="s">
        <v>9</v>
      </c>
      <c r="G5" s="2" t="s">
        <v>10</v>
      </c>
      <c r="H5" s="2" t="s">
        <v>207</v>
      </c>
      <c r="I5" s="2" t="s">
        <v>208</v>
      </c>
      <c r="J5" s="1" t="s">
        <v>7</v>
      </c>
      <c r="P5" s="30"/>
    </row>
    <row r="6" spans="2:11" s="9" customFormat="1" ht="15">
      <c r="B6" s="19">
        <v>1</v>
      </c>
      <c r="C6" s="40" t="s">
        <v>120</v>
      </c>
      <c r="D6" s="40" t="s">
        <v>125</v>
      </c>
      <c r="E6" s="40" t="s">
        <v>126</v>
      </c>
      <c r="F6" s="70">
        <v>1.04</v>
      </c>
      <c r="G6" s="45">
        <v>2000</v>
      </c>
      <c r="H6" s="42">
        <v>800</v>
      </c>
      <c r="I6" s="43">
        <v>1200</v>
      </c>
      <c r="J6" s="39">
        <f aca="true" t="shared" si="0" ref="J6:J17">G6-H6-I6</f>
        <v>0</v>
      </c>
      <c r="K6" s="34"/>
    </row>
    <row r="7" spans="2:11" s="9" customFormat="1" ht="15">
      <c r="B7" s="19">
        <v>2</v>
      </c>
      <c r="C7" s="40" t="s">
        <v>120</v>
      </c>
      <c r="D7" s="40" t="s">
        <v>125</v>
      </c>
      <c r="E7" s="40" t="s">
        <v>126</v>
      </c>
      <c r="F7" s="70">
        <v>1.04</v>
      </c>
      <c r="G7" s="42">
        <v>2000</v>
      </c>
      <c r="H7" s="42">
        <v>1200</v>
      </c>
      <c r="I7" s="43">
        <v>800</v>
      </c>
      <c r="J7" s="39">
        <f t="shared" si="0"/>
        <v>0</v>
      </c>
      <c r="K7" s="34"/>
    </row>
    <row r="8" spans="2:11" s="9" customFormat="1" ht="15">
      <c r="B8" s="18">
        <v>3</v>
      </c>
      <c r="C8" s="40" t="s">
        <v>120</v>
      </c>
      <c r="D8" s="40" t="s">
        <v>125</v>
      </c>
      <c r="E8" s="40" t="s">
        <v>126</v>
      </c>
      <c r="F8" s="70">
        <v>1.04</v>
      </c>
      <c r="G8" s="42">
        <v>1500</v>
      </c>
      <c r="H8" s="42">
        <v>960</v>
      </c>
      <c r="I8" s="43">
        <v>540</v>
      </c>
      <c r="J8" s="39">
        <f t="shared" si="0"/>
        <v>0</v>
      </c>
      <c r="K8" s="34"/>
    </row>
    <row r="9" spans="2:10" s="9" customFormat="1" ht="15">
      <c r="B9" s="18">
        <v>4</v>
      </c>
      <c r="C9" s="20" t="s">
        <v>120</v>
      </c>
      <c r="D9" s="51" t="s">
        <v>125</v>
      </c>
      <c r="E9" s="51" t="s">
        <v>126</v>
      </c>
      <c r="F9" s="70">
        <v>1.04</v>
      </c>
      <c r="G9" s="11">
        <v>1000</v>
      </c>
      <c r="H9" s="11">
        <v>950</v>
      </c>
      <c r="I9" s="10">
        <v>50</v>
      </c>
      <c r="J9" s="12">
        <f t="shared" si="0"/>
        <v>0</v>
      </c>
    </row>
    <row r="10" spans="2:11" s="9" customFormat="1" ht="15">
      <c r="B10" s="18">
        <v>5</v>
      </c>
      <c r="C10" s="40" t="s">
        <v>119</v>
      </c>
      <c r="D10" s="40" t="s">
        <v>123</v>
      </c>
      <c r="E10" s="40" t="s">
        <v>124</v>
      </c>
      <c r="F10" s="70">
        <v>10.3</v>
      </c>
      <c r="G10" s="42">
        <v>1000</v>
      </c>
      <c r="H10" s="42">
        <v>300</v>
      </c>
      <c r="I10" s="15">
        <v>130</v>
      </c>
      <c r="J10" s="39">
        <f t="shared" si="0"/>
        <v>570</v>
      </c>
      <c r="K10" s="34"/>
    </row>
    <row r="11" spans="2:11" s="9" customFormat="1" ht="15">
      <c r="B11" s="44">
        <v>6</v>
      </c>
      <c r="C11" s="40" t="s">
        <v>119</v>
      </c>
      <c r="D11" s="40" t="s">
        <v>123</v>
      </c>
      <c r="E11" s="40" t="s">
        <v>124</v>
      </c>
      <c r="F11" s="70">
        <v>10.2</v>
      </c>
      <c r="G11" s="45">
        <v>1000</v>
      </c>
      <c r="H11" s="42">
        <v>600</v>
      </c>
      <c r="I11" s="43">
        <v>330</v>
      </c>
      <c r="J11" s="39">
        <f t="shared" si="0"/>
        <v>70</v>
      </c>
      <c r="K11" s="34"/>
    </row>
    <row r="12" spans="2:10" s="9" customFormat="1" ht="15">
      <c r="B12" s="35">
        <v>7</v>
      </c>
      <c r="C12" s="15" t="s">
        <v>119</v>
      </c>
      <c r="D12" s="15" t="s">
        <v>121</v>
      </c>
      <c r="E12" s="15" t="s">
        <v>122</v>
      </c>
      <c r="F12" s="69">
        <v>10.1999</v>
      </c>
      <c r="G12" s="37">
        <v>1000</v>
      </c>
      <c r="H12" s="62">
        <v>200</v>
      </c>
      <c r="I12" s="38">
        <v>440</v>
      </c>
      <c r="J12" s="39">
        <f t="shared" si="0"/>
        <v>360</v>
      </c>
    </row>
    <row r="13" spans="2:10" s="9" customFormat="1" ht="15">
      <c r="B13" s="19">
        <v>8</v>
      </c>
      <c r="C13" s="20" t="s">
        <v>119</v>
      </c>
      <c r="D13" s="51" t="s">
        <v>127</v>
      </c>
      <c r="E13" s="51" t="s">
        <v>128</v>
      </c>
      <c r="F13" s="70">
        <v>19.5</v>
      </c>
      <c r="G13" s="11">
        <v>200</v>
      </c>
      <c r="H13" s="11">
        <v>200</v>
      </c>
      <c r="I13" s="10"/>
      <c r="J13" s="12">
        <f t="shared" si="0"/>
        <v>0</v>
      </c>
    </row>
    <row r="14" spans="2:11" s="9" customFormat="1" ht="15">
      <c r="B14" s="19">
        <v>10</v>
      </c>
      <c r="C14" s="40" t="s">
        <v>119</v>
      </c>
      <c r="D14" s="15" t="s">
        <v>121</v>
      </c>
      <c r="E14" s="15" t="s">
        <v>122</v>
      </c>
      <c r="F14" s="70">
        <v>13.2</v>
      </c>
      <c r="G14" s="42">
        <v>100</v>
      </c>
      <c r="H14" s="42">
        <v>100</v>
      </c>
      <c r="I14" s="43"/>
      <c r="J14" s="39">
        <f t="shared" si="0"/>
        <v>0</v>
      </c>
      <c r="K14" s="34"/>
    </row>
    <row r="15" spans="2:10" s="9" customFormat="1" ht="15">
      <c r="B15" s="18"/>
      <c r="C15" s="20"/>
      <c r="D15" s="13"/>
      <c r="E15" s="13"/>
      <c r="F15" s="17"/>
      <c r="G15" s="11"/>
      <c r="H15" s="11"/>
      <c r="I15" s="10"/>
      <c r="J15" s="12">
        <f t="shared" si="0"/>
        <v>0</v>
      </c>
    </row>
    <row r="16" spans="2:10" s="9" customFormat="1" ht="15">
      <c r="B16" s="18"/>
      <c r="C16" s="20"/>
      <c r="D16" s="13"/>
      <c r="E16" s="13"/>
      <c r="F16" s="17"/>
      <c r="G16" s="11"/>
      <c r="H16" s="11"/>
      <c r="I16" s="10"/>
      <c r="J16" s="12">
        <f t="shared" si="0"/>
        <v>0</v>
      </c>
    </row>
    <row r="17" spans="2:10" s="9" customFormat="1" ht="15">
      <c r="B17" s="19"/>
      <c r="C17" s="20"/>
      <c r="D17" s="13"/>
      <c r="E17" s="13"/>
      <c r="F17" s="17"/>
      <c r="G17" s="11"/>
      <c r="H17" s="11"/>
      <c r="I17" s="10"/>
      <c r="J17" s="12">
        <f t="shared" si="0"/>
        <v>0</v>
      </c>
    </row>
    <row r="18" spans="2:16" ht="15">
      <c r="B18" s="18"/>
      <c r="C18" s="20"/>
      <c r="D18" s="13"/>
      <c r="E18" s="13"/>
      <c r="F18" s="17"/>
      <c r="G18" s="8"/>
      <c r="H18" s="11"/>
      <c r="I18" s="3"/>
      <c r="J18" s="12">
        <f>G18-H18-I18</f>
        <v>0</v>
      </c>
      <c r="P18" s="30"/>
    </row>
    <row r="19" spans="2:16" ht="15">
      <c r="B19" s="18"/>
      <c r="C19" s="20"/>
      <c r="D19" s="13"/>
      <c r="E19" s="13"/>
      <c r="F19" s="17"/>
      <c r="G19" s="8"/>
      <c r="H19" s="11"/>
      <c r="I19" s="3"/>
      <c r="J19" s="12">
        <f>G19-H19-I19</f>
        <v>0</v>
      </c>
      <c r="P19" s="30"/>
    </row>
    <row r="20" spans="4:16" ht="28.5">
      <c r="D20" s="30"/>
      <c r="E20" s="49"/>
      <c r="F20" s="30"/>
      <c r="G20" s="30"/>
      <c r="P20" s="30"/>
    </row>
    <row r="21" spans="4:16" ht="92.25">
      <c r="D21" s="30"/>
      <c r="E21" s="48"/>
      <c r="F21" s="30"/>
      <c r="G21" s="30"/>
      <c r="P21" s="30"/>
    </row>
    <row r="22" spans="4:16" ht="92.25">
      <c r="D22" s="30"/>
      <c r="E22" s="48"/>
      <c r="F22" s="30"/>
      <c r="G22" s="30"/>
      <c r="P22" s="30"/>
    </row>
    <row r="23" spans="4:7" ht="15">
      <c r="D23" s="30"/>
      <c r="E23" s="50"/>
      <c r="F23" s="30"/>
      <c r="G23" s="30"/>
    </row>
    <row r="24" spans="4:7" ht="15">
      <c r="D24" s="30"/>
      <c r="E24" s="50"/>
      <c r="F24" s="30"/>
      <c r="G24" s="30"/>
    </row>
    <row r="25" spans="4:7" ht="92.25">
      <c r="D25" s="30"/>
      <c r="E25" s="48"/>
      <c r="F25" s="30"/>
      <c r="G25" s="30"/>
    </row>
    <row r="26" spans="4:7" ht="15">
      <c r="D26" s="30"/>
      <c r="E26" s="30"/>
      <c r="F26" s="30"/>
      <c r="G26" s="30"/>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11811023622047245" right="0.11811023622047245" top="0.7874015748031497" bottom="0.7874015748031497" header="0.31496062992125984" footer="0.31496062992125984"/>
  <pageSetup orientation="landscape" paperSize="9" scale="72"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P66"/>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4.57421875" style="6" bestFit="1" customWidth="1"/>
    <col min="4" max="4" width="20.421875" style="6" customWidth="1"/>
    <col min="5" max="5" width="52.8515625" style="6" bestFit="1" customWidth="1"/>
    <col min="6" max="6" width="12.00390625" style="7" customWidth="1"/>
    <col min="7" max="7" width="12.57421875" style="46" customWidth="1"/>
    <col min="8" max="8" width="9.7109375" style="30" customWidth="1"/>
    <col min="9" max="9" width="15.28125" style="30" customWidth="1"/>
    <col min="10" max="10" width="14.00390625" style="30" customWidth="1"/>
    <col min="11" max="11" width="14.140625" style="30" bestFit="1" customWidth="1"/>
    <col min="12" max="12" width="15.28125" style="30" customWidth="1"/>
    <col min="13" max="15" width="9.140625" style="30" customWidth="1"/>
    <col min="16" max="16" width="21.421875" style="5" customWidth="1"/>
    <col min="17" max="17" width="34.57421875" style="30" bestFit="1" customWidth="1"/>
    <col min="18" max="16384" width="9.140625" style="30" customWidth="1"/>
  </cols>
  <sheetData>
    <row r="1" spans="3:5" ht="15.75" thickBot="1">
      <c r="C1" s="30"/>
      <c r="D1" s="30"/>
      <c r="E1" s="30"/>
    </row>
    <row r="2" spans="2:13" ht="39.75" customHeight="1" thickBot="1">
      <c r="B2" s="93" t="s">
        <v>129</v>
      </c>
      <c r="C2" s="94"/>
      <c r="D2" s="94"/>
      <c r="E2" s="94"/>
      <c r="F2" s="94"/>
      <c r="G2" s="94"/>
      <c r="H2" s="94"/>
      <c r="I2" s="94"/>
      <c r="J2" s="94"/>
      <c r="K2" s="95"/>
      <c r="L2" s="96" t="s">
        <v>11</v>
      </c>
      <c r="M2" s="97"/>
    </row>
    <row r="3" spans="2:13" ht="15">
      <c r="B3" s="32" t="s">
        <v>16</v>
      </c>
      <c r="C3" s="33"/>
      <c r="D3" s="31">
        <v>42940</v>
      </c>
      <c r="E3" s="98" t="s">
        <v>0</v>
      </c>
      <c r="F3" s="98"/>
      <c r="G3" s="99" t="s">
        <v>13</v>
      </c>
      <c r="H3" s="99"/>
      <c r="I3" s="99"/>
      <c r="J3" s="99"/>
      <c r="K3" s="65" t="s">
        <v>12</v>
      </c>
      <c r="L3" s="100">
        <f ca="1">VALUE(D3)+364-TODAY()</f>
        <v>171</v>
      </c>
      <c r="M3" s="100"/>
    </row>
    <row r="4" spans="2:10" ht="15">
      <c r="B4" s="101" t="s">
        <v>162</v>
      </c>
      <c r="C4" s="102"/>
      <c r="D4" s="102"/>
      <c r="E4" s="101" t="s">
        <v>8</v>
      </c>
      <c r="F4" s="101"/>
      <c r="G4" s="101"/>
      <c r="H4" s="101" t="s">
        <v>163</v>
      </c>
      <c r="I4" s="102"/>
      <c r="J4" s="102"/>
    </row>
    <row r="5" spans="2:16" ht="45">
      <c r="B5" s="1" t="s">
        <v>1</v>
      </c>
      <c r="C5" s="1" t="s">
        <v>2</v>
      </c>
      <c r="D5" s="1" t="s">
        <v>3</v>
      </c>
      <c r="E5" s="1" t="s">
        <v>4</v>
      </c>
      <c r="F5" s="4" t="s">
        <v>9</v>
      </c>
      <c r="G5" s="2" t="s">
        <v>10</v>
      </c>
      <c r="H5" s="2" t="s">
        <v>5</v>
      </c>
      <c r="I5" s="2" t="s">
        <v>6</v>
      </c>
      <c r="J5" s="1" t="s">
        <v>7</v>
      </c>
      <c r="P5" s="30"/>
    </row>
    <row r="6" spans="2:11" s="9" customFormat="1" ht="15">
      <c r="B6" s="19">
        <v>1</v>
      </c>
      <c r="C6" s="40" t="s">
        <v>134</v>
      </c>
      <c r="D6" s="64" t="s">
        <v>170</v>
      </c>
      <c r="E6" s="64" t="s">
        <v>171</v>
      </c>
      <c r="F6" s="70">
        <v>3.2</v>
      </c>
      <c r="G6" s="45">
        <v>2000</v>
      </c>
      <c r="H6" s="42">
        <v>1000</v>
      </c>
      <c r="I6" s="73"/>
      <c r="J6" s="39">
        <f aca="true" t="shared" si="0" ref="J6:J37">G6-H6-I6</f>
        <v>1000</v>
      </c>
      <c r="K6" s="34"/>
    </row>
    <row r="7" spans="2:11" s="9" customFormat="1" ht="15">
      <c r="B7" s="19">
        <v>2</v>
      </c>
      <c r="C7" s="40" t="s">
        <v>135</v>
      </c>
      <c r="D7" s="64" t="s">
        <v>170</v>
      </c>
      <c r="E7" s="64" t="s">
        <v>171</v>
      </c>
      <c r="F7" s="70">
        <v>1.16</v>
      </c>
      <c r="G7" s="42">
        <v>18000</v>
      </c>
      <c r="H7" s="42">
        <v>9000</v>
      </c>
      <c r="I7" s="73"/>
      <c r="J7" s="39">
        <f t="shared" si="0"/>
        <v>9000</v>
      </c>
      <c r="K7" s="34"/>
    </row>
    <row r="8" spans="2:11" s="9" customFormat="1" ht="15">
      <c r="B8" s="18">
        <v>3</v>
      </c>
      <c r="C8" s="40" t="s">
        <v>48</v>
      </c>
      <c r="D8" s="64" t="s">
        <v>170</v>
      </c>
      <c r="E8" s="64" t="s">
        <v>171</v>
      </c>
      <c r="F8" s="70">
        <v>5</v>
      </c>
      <c r="G8" s="42">
        <v>10000</v>
      </c>
      <c r="H8" s="42">
        <v>5000</v>
      </c>
      <c r="I8" s="73"/>
      <c r="J8" s="39">
        <f t="shared" si="0"/>
        <v>5000</v>
      </c>
      <c r="K8" s="34"/>
    </row>
    <row r="9" spans="2:10" s="9" customFormat="1" ht="15">
      <c r="B9" s="18">
        <v>4</v>
      </c>
      <c r="C9" s="20" t="s">
        <v>134</v>
      </c>
      <c r="D9" s="13" t="s">
        <v>79</v>
      </c>
      <c r="E9" s="13" t="s">
        <v>80</v>
      </c>
      <c r="F9" s="70">
        <v>7.8</v>
      </c>
      <c r="G9" s="11">
        <v>5000</v>
      </c>
      <c r="H9" s="11">
        <v>2500</v>
      </c>
      <c r="I9" s="73"/>
      <c r="J9" s="12">
        <f t="shared" si="0"/>
        <v>2500</v>
      </c>
    </row>
    <row r="10" spans="2:11" s="9" customFormat="1" ht="15">
      <c r="B10" s="18">
        <v>5</v>
      </c>
      <c r="C10" s="40" t="s">
        <v>136</v>
      </c>
      <c r="D10" s="64" t="s">
        <v>79</v>
      </c>
      <c r="E10" s="64" t="s">
        <v>80</v>
      </c>
      <c r="F10" s="70">
        <v>4.16</v>
      </c>
      <c r="G10" s="42">
        <v>1000</v>
      </c>
      <c r="H10" s="42">
        <v>400</v>
      </c>
      <c r="I10" s="73"/>
      <c r="J10" s="39">
        <f t="shared" si="0"/>
        <v>600</v>
      </c>
      <c r="K10" s="34"/>
    </row>
    <row r="11" spans="2:11" s="9" customFormat="1" ht="15">
      <c r="B11" s="44">
        <v>6</v>
      </c>
      <c r="C11" s="40" t="s">
        <v>136</v>
      </c>
      <c r="D11" s="64" t="s">
        <v>170</v>
      </c>
      <c r="E11" s="64" t="s">
        <v>171</v>
      </c>
      <c r="F11" s="70">
        <v>5.2</v>
      </c>
      <c r="G11" s="45">
        <v>1000</v>
      </c>
      <c r="H11" s="42">
        <v>300</v>
      </c>
      <c r="I11" s="73"/>
      <c r="J11" s="39">
        <f t="shared" si="0"/>
        <v>700</v>
      </c>
      <c r="K11" s="34"/>
    </row>
    <row r="12" spans="2:10" s="9" customFormat="1" ht="15">
      <c r="B12" s="35">
        <v>7</v>
      </c>
      <c r="C12" s="15" t="s">
        <v>136</v>
      </c>
      <c r="D12" s="63" t="s">
        <v>79</v>
      </c>
      <c r="E12" s="63" t="s">
        <v>80</v>
      </c>
      <c r="F12" s="69">
        <v>13.3</v>
      </c>
      <c r="G12" s="37">
        <v>1000</v>
      </c>
      <c r="H12" s="62">
        <v>300</v>
      </c>
      <c r="I12" s="73"/>
      <c r="J12" s="39">
        <f t="shared" si="0"/>
        <v>700</v>
      </c>
    </row>
    <row r="13" spans="2:10" s="9" customFormat="1" ht="15">
      <c r="B13" s="74">
        <v>8</v>
      </c>
      <c r="C13" s="75" t="s">
        <v>158</v>
      </c>
      <c r="D13" s="76" t="s">
        <v>186</v>
      </c>
      <c r="E13" s="76" t="s">
        <v>187</v>
      </c>
      <c r="F13" s="70">
        <v>3.2</v>
      </c>
      <c r="G13" s="11">
        <v>12000</v>
      </c>
      <c r="H13" s="11">
        <v>6000</v>
      </c>
      <c r="I13" s="73"/>
      <c r="J13" s="12">
        <f t="shared" si="0"/>
        <v>6000</v>
      </c>
    </row>
    <row r="14" spans="2:11" s="9" customFormat="1" ht="15">
      <c r="B14" s="74">
        <v>9</v>
      </c>
      <c r="C14" s="77" t="s">
        <v>137</v>
      </c>
      <c r="D14" s="78" t="s">
        <v>170</v>
      </c>
      <c r="E14" s="78" t="s">
        <v>171</v>
      </c>
      <c r="F14" s="70">
        <v>6.6</v>
      </c>
      <c r="G14" s="42">
        <v>1000</v>
      </c>
      <c r="H14" s="42">
        <v>500</v>
      </c>
      <c r="I14" s="73"/>
      <c r="J14" s="39">
        <f t="shared" si="0"/>
        <v>500</v>
      </c>
      <c r="K14" s="34"/>
    </row>
    <row r="15" spans="2:10" s="9" customFormat="1" ht="15">
      <c r="B15" s="18">
        <v>10</v>
      </c>
      <c r="C15" s="20" t="s">
        <v>138</v>
      </c>
      <c r="D15" s="13" t="s">
        <v>170</v>
      </c>
      <c r="E15" s="13" t="s">
        <v>171</v>
      </c>
      <c r="F15" s="71">
        <v>2.49</v>
      </c>
      <c r="G15" s="11">
        <v>10000</v>
      </c>
      <c r="H15" s="11">
        <v>5000</v>
      </c>
      <c r="I15" s="73"/>
      <c r="J15" s="12">
        <f t="shared" si="0"/>
        <v>5000</v>
      </c>
    </row>
    <row r="16" spans="2:10" s="9" customFormat="1" ht="25.5">
      <c r="B16" s="18">
        <v>11</v>
      </c>
      <c r="C16" s="20" t="s">
        <v>139</v>
      </c>
      <c r="D16" s="13" t="s">
        <v>170</v>
      </c>
      <c r="E16" s="13" t="s">
        <v>171</v>
      </c>
      <c r="F16" s="71">
        <v>5.9</v>
      </c>
      <c r="G16" s="11">
        <v>3000</v>
      </c>
      <c r="H16" s="11">
        <v>1500</v>
      </c>
      <c r="I16" s="73"/>
      <c r="J16" s="12">
        <f t="shared" si="0"/>
        <v>1500</v>
      </c>
    </row>
    <row r="17" spans="2:10" s="9" customFormat="1" ht="15">
      <c r="B17" s="19">
        <v>12</v>
      </c>
      <c r="C17" s="20" t="s">
        <v>140</v>
      </c>
      <c r="D17" s="13" t="s">
        <v>170</v>
      </c>
      <c r="E17" s="13" t="s">
        <v>171</v>
      </c>
      <c r="F17" s="71">
        <v>0.85</v>
      </c>
      <c r="G17" s="11">
        <v>10000</v>
      </c>
      <c r="H17" s="11">
        <v>3000</v>
      </c>
      <c r="I17" s="73"/>
      <c r="J17" s="12">
        <f t="shared" si="0"/>
        <v>7000</v>
      </c>
    </row>
    <row r="18" spans="2:16" ht="15">
      <c r="B18" s="18">
        <v>13</v>
      </c>
      <c r="C18" s="20" t="s">
        <v>157</v>
      </c>
      <c r="D18" s="13" t="s">
        <v>184</v>
      </c>
      <c r="E18" s="13" t="s">
        <v>185</v>
      </c>
      <c r="F18" s="71">
        <v>1</v>
      </c>
      <c r="G18" s="8">
        <v>8000</v>
      </c>
      <c r="H18" s="11">
        <v>5000</v>
      </c>
      <c r="I18" s="73"/>
      <c r="J18" s="12">
        <f t="shared" si="0"/>
        <v>3000</v>
      </c>
      <c r="P18" s="30"/>
    </row>
    <row r="19" spans="2:16" ht="15">
      <c r="B19" s="18">
        <v>14</v>
      </c>
      <c r="C19" s="20" t="s">
        <v>146</v>
      </c>
      <c r="D19" s="13" t="s">
        <v>174</v>
      </c>
      <c r="E19" s="13" t="s">
        <v>175</v>
      </c>
      <c r="F19" s="71">
        <v>0.52</v>
      </c>
      <c r="G19" s="8">
        <v>9000</v>
      </c>
      <c r="H19" s="11">
        <v>5000</v>
      </c>
      <c r="I19" s="73"/>
      <c r="J19" s="12">
        <f t="shared" si="0"/>
        <v>4000</v>
      </c>
      <c r="K19" s="25"/>
      <c r="P19" s="30"/>
    </row>
    <row r="20" spans="2:16" ht="15">
      <c r="B20" s="19">
        <v>15</v>
      </c>
      <c r="C20" s="20" t="s">
        <v>146</v>
      </c>
      <c r="D20" s="13" t="s">
        <v>186</v>
      </c>
      <c r="E20" s="13" t="s">
        <v>187</v>
      </c>
      <c r="F20" s="71">
        <v>1.49</v>
      </c>
      <c r="G20" s="8">
        <v>500</v>
      </c>
      <c r="H20" s="11"/>
      <c r="I20" s="73"/>
      <c r="J20" s="12">
        <f t="shared" si="0"/>
        <v>500</v>
      </c>
      <c r="K20" s="25"/>
      <c r="P20" s="30"/>
    </row>
    <row r="21" spans="2:16" ht="15">
      <c r="B21" s="18">
        <v>16</v>
      </c>
      <c r="C21" s="20" t="s">
        <v>144</v>
      </c>
      <c r="D21" s="13" t="s">
        <v>172</v>
      </c>
      <c r="E21" s="13" t="s">
        <v>173</v>
      </c>
      <c r="F21" s="71">
        <v>0.8</v>
      </c>
      <c r="G21" s="8">
        <v>1000</v>
      </c>
      <c r="H21" s="11">
        <v>500</v>
      </c>
      <c r="I21" s="73"/>
      <c r="J21" s="12">
        <f t="shared" si="0"/>
        <v>500</v>
      </c>
      <c r="K21" s="25"/>
      <c r="P21" s="30"/>
    </row>
    <row r="22" spans="2:16" ht="15">
      <c r="B22" s="19">
        <v>17</v>
      </c>
      <c r="C22" s="20" t="s">
        <v>153</v>
      </c>
      <c r="D22" s="13" t="s">
        <v>79</v>
      </c>
      <c r="E22" s="13" t="s">
        <v>80</v>
      </c>
      <c r="F22" s="71">
        <v>2.3</v>
      </c>
      <c r="G22" s="8">
        <v>4000</v>
      </c>
      <c r="H22" s="11">
        <v>1500</v>
      </c>
      <c r="I22" s="73"/>
      <c r="J22" s="12">
        <f t="shared" si="0"/>
        <v>2500</v>
      </c>
      <c r="K22" s="25"/>
      <c r="P22" s="30"/>
    </row>
    <row r="23" spans="2:16" ht="15">
      <c r="B23" s="18">
        <v>18</v>
      </c>
      <c r="C23" s="20" t="s">
        <v>141</v>
      </c>
      <c r="D23" s="13" t="s">
        <v>170</v>
      </c>
      <c r="E23" s="13" t="s">
        <v>171</v>
      </c>
      <c r="F23" s="71">
        <v>1.62</v>
      </c>
      <c r="G23" s="8">
        <v>500</v>
      </c>
      <c r="H23" s="11">
        <v>300</v>
      </c>
      <c r="I23" s="73"/>
      <c r="J23" s="12">
        <f t="shared" si="0"/>
        <v>200</v>
      </c>
      <c r="K23" s="25"/>
      <c r="P23" s="30"/>
    </row>
    <row r="24" spans="2:16" ht="15">
      <c r="B24" s="19">
        <v>19</v>
      </c>
      <c r="C24" s="20" t="s">
        <v>154</v>
      </c>
      <c r="D24" s="13" t="s">
        <v>79</v>
      </c>
      <c r="E24" s="13" t="s">
        <v>80</v>
      </c>
      <c r="F24" s="71">
        <v>2.39</v>
      </c>
      <c r="G24" s="22">
        <v>7000</v>
      </c>
      <c r="H24" s="23">
        <v>4000</v>
      </c>
      <c r="I24" s="73"/>
      <c r="J24" s="12">
        <f t="shared" si="0"/>
        <v>3000</v>
      </c>
      <c r="K24" s="25"/>
      <c r="P24" s="30"/>
    </row>
    <row r="25" spans="2:16" ht="15">
      <c r="B25" s="18">
        <v>20</v>
      </c>
      <c r="C25" s="20" t="s">
        <v>148</v>
      </c>
      <c r="D25" s="13" t="s">
        <v>178</v>
      </c>
      <c r="E25" s="13" t="s">
        <v>179</v>
      </c>
      <c r="F25" s="72">
        <v>8.73</v>
      </c>
      <c r="G25" s="8">
        <v>3000</v>
      </c>
      <c r="H25" s="8">
        <v>1500</v>
      </c>
      <c r="I25" s="73"/>
      <c r="J25" s="12">
        <f t="shared" si="0"/>
        <v>1500</v>
      </c>
      <c r="K25" s="25"/>
      <c r="P25" s="30"/>
    </row>
    <row r="26" spans="2:16" ht="15">
      <c r="B26" s="18">
        <v>21</v>
      </c>
      <c r="C26" s="20" t="s">
        <v>159</v>
      </c>
      <c r="D26" s="13" t="s">
        <v>186</v>
      </c>
      <c r="E26" s="13" t="s">
        <v>187</v>
      </c>
      <c r="F26" s="72">
        <v>1.89</v>
      </c>
      <c r="G26" s="8">
        <v>2000</v>
      </c>
      <c r="H26" s="8">
        <v>500</v>
      </c>
      <c r="I26" s="73"/>
      <c r="J26" s="12">
        <f t="shared" si="0"/>
        <v>1500</v>
      </c>
      <c r="K26" s="25"/>
      <c r="P26" s="30"/>
    </row>
    <row r="27" spans="2:16" ht="15">
      <c r="B27" s="18">
        <v>22</v>
      </c>
      <c r="C27" s="20" t="s">
        <v>119</v>
      </c>
      <c r="D27" s="13" t="s">
        <v>123</v>
      </c>
      <c r="E27" s="13" t="s">
        <v>124</v>
      </c>
      <c r="F27" s="72">
        <v>14.5</v>
      </c>
      <c r="G27" s="8">
        <v>3000</v>
      </c>
      <c r="H27" s="8">
        <v>500</v>
      </c>
      <c r="I27" s="73"/>
      <c r="J27" s="12">
        <f t="shared" si="0"/>
        <v>2500</v>
      </c>
      <c r="K27" s="25"/>
      <c r="P27" s="30"/>
    </row>
    <row r="28" spans="2:16" ht="15">
      <c r="B28" s="18">
        <v>23</v>
      </c>
      <c r="C28" s="20" t="s">
        <v>119</v>
      </c>
      <c r="D28" s="13" t="s">
        <v>180</v>
      </c>
      <c r="E28" s="13" t="s">
        <v>181</v>
      </c>
      <c r="F28" s="72">
        <v>14.55</v>
      </c>
      <c r="G28" s="8">
        <v>3000</v>
      </c>
      <c r="H28" s="8">
        <v>1000</v>
      </c>
      <c r="I28" s="73"/>
      <c r="J28" s="12">
        <f t="shared" si="0"/>
        <v>2000</v>
      </c>
      <c r="K28" s="25"/>
      <c r="P28" s="30"/>
    </row>
    <row r="29" spans="2:16" ht="15">
      <c r="B29" s="18">
        <v>24</v>
      </c>
      <c r="C29" s="20" t="s">
        <v>119</v>
      </c>
      <c r="D29" s="13" t="s">
        <v>123</v>
      </c>
      <c r="E29" s="13" t="s">
        <v>124</v>
      </c>
      <c r="F29" s="72">
        <v>14.5</v>
      </c>
      <c r="G29" s="8">
        <v>3000</v>
      </c>
      <c r="H29" s="8">
        <v>1000</v>
      </c>
      <c r="I29" s="73"/>
      <c r="J29" s="12">
        <f t="shared" si="0"/>
        <v>2000</v>
      </c>
      <c r="K29" s="25"/>
      <c r="P29" s="30"/>
    </row>
    <row r="30" spans="2:16" ht="15">
      <c r="B30" s="18">
        <v>25</v>
      </c>
      <c r="C30" s="20" t="s">
        <v>149</v>
      </c>
      <c r="D30" s="13" t="s">
        <v>180</v>
      </c>
      <c r="E30" s="13" t="s">
        <v>181</v>
      </c>
      <c r="F30" s="72">
        <v>4.5</v>
      </c>
      <c r="G30" s="8">
        <v>3000</v>
      </c>
      <c r="H30" s="8"/>
      <c r="I30" s="73"/>
      <c r="J30" s="12">
        <f t="shared" si="0"/>
        <v>3000</v>
      </c>
      <c r="K30" s="25"/>
      <c r="P30" s="30"/>
    </row>
    <row r="31" spans="2:16" ht="15">
      <c r="B31" s="18">
        <v>26</v>
      </c>
      <c r="C31" s="20" t="s">
        <v>150</v>
      </c>
      <c r="D31" s="13" t="s">
        <v>180</v>
      </c>
      <c r="E31" s="13" t="s">
        <v>181</v>
      </c>
      <c r="F31" s="72">
        <v>2.52</v>
      </c>
      <c r="G31" s="8">
        <v>1000</v>
      </c>
      <c r="H31" s="8"/>
      <c r="I31" s="73"/>
      <c r="J31" s="12">
        <f t="shared" si="0"/>
        <v>1000</v>
      </c>
      <c r="K31" s="25"/>
      <c r="P31" s="30"/>
    </row>
    <row r="32" spans="2:16" ht="15">
      <c r="B32" s="18">
        <v>27</v>
      </c>
      <c r="C32" s="20" t="s">
        <v>147</v>
      </c>
      <c r="D32" s="13" t="s">
        <v>176</v>
      </c>
      <c r="E32" s="13" t="s">
        <v>177</v>
      </c>
      <c r="F32" s="72">
        <v>3.52</v>
      </c>
      <c r="G32" s="8">
        <v>200</v>
      </c>
      <c r="H32" s="8"/>
      <c r="I32" s="73"/>
      <c r="J32" s="12">
        <f t="shared" si="0"/>
        <v>200</v>
      </c>
      <c r="K32" s="25"/>
      <c r="P32" s="30"/>
    </row>
    <row r="33" spans="2:16" ht="15">
      <c r="B33" s="18">
        <v>28</v>
      </c>
      <c r="C33" s="20" t="s">
        <v>145</v>
      </c>
      <c r="D33" s="13" t="s">
        <v>172</v>
      </c>
      <c r="E33" s="13" t="s">
        <v>173</v>
      </c>
      <c r="F33" s="72">
        <v>1.6</v>
      </c>
      <c r="G33" s="8">
        <v>1000</v>
      </c>
      <c r="H33" s="8">
        <v>500</v>
      </c>
      <c r="I33" s="73"/>
      <c r="J33" s="12">
        <f t="shared" si="0"/>
        <v>500</v>
      </c>
      <c r="K33" s="25"/>
      <c r="P33" s="30"/>
    </row>
    <row r="34" spans="2:16" ht="15">
      <c r="B34" s="18">
        <v>29</v>
      </c>
      <c r="C34" s="20" t="s">
        <v>130</v>
      </c>
      <c r="D34" s="13" t="s">
        <v>164</v>
      </c>
      <c r="E34" s="13" t="s">
        <v>165</v>
      </c>
      <c r="F34" s="72">
        <v>2.16</v>
      </c>
      <c r="G34" s="8">
        <v>500</v>
      </c>
      <c r="H34" s="8">
        <v>250</v>
      </c>
      <c r="I34" s="73"/>
      <c r="J34" s="12">
        <f t="shared" si="0"/>
        <v>250</v>
      </c>
      <c r="K34" s="25"/>
      <c r="P34" s="30"/>
    </row>
    <row r="35" spans="2:16" ht="15">
      <c r="B35" s="18">
        <v>30</v>
      </c>
      <c r="C35" s="20" t="s">
        <v>142</v>
      </c>
      <c r="D35" s="13" t="s">
        <v>170</v>
      </c>
      <c r="E35" s="13" t="s">
        <v>171</v>
      </c>
      <c r="F35" s="72">
        <v>3.42</v>
      </c>
      <c r="G35" s="8">
        <v>10000</v>
      </c>
      <c r="H35" s="8"/>
      <c r="I35" s="73"/>
      <c r="J35" s="12">
        <f t="shared" si="0"/>
        <v>10000</v>
      </c>
      <c r="K35" s="25"/>
      <c r="P35" s="30"/>
    </row>
    <row r="36" spans="2:16" ht="15">
      <c r="B36" s="18">
        <v>31</v>
      </c>
      <c r="C36" s="20" t="s">
        <v>142</v>
      </c>
      <c r="D36" s="13" t="s">
        <v>170</v>
      </c>
      <c r="E36" s="13" t="s">
        <v>171</v>
      </c>
      <c r="F36" s="72">
        <v>27.98</v>
      </c>
      <c r="G36" s="8">
        <v>2000</v>
      </c>
      <c r="H36" s="8">
        <v>1000</v>
      </c>
      <c r="I36" s="73"/>
      <c r="J36" s="12">
        <f t="shared" si="0"/>
        <v>1000</v>
      </c>
      <c r="K36" s="25"/>
      <c r="P36" s="30"/>
    </row>
    <row r="37" spans="2:16" ht="15">
      <c r="B37" s="18">
        <v>32</v>
      </c>
      <c r="C37" s="20" t="s">
        <v>151</v>
      </c>
      <c r="D37" s="13" t="s">
        <v>180</v>
      </c>
      <c r="E37" s="13" t="s">
        <v>181</v>
      </c>
      <c r="F37" s="72">
        <v>2.25</v>
      </c>
      <c r="G37" s="8">
        <v>2000</v>
      </c>
      <c r="H37" s="8">
        <v>500</v>
      </c>
      <c r="I37" s="73"/>
      <c r="J37" s="12">
        <f t="shared" si="0"/>
        <v>1500</v>
      </c>
      <c r="K37" s="25"/>
      <c r="P37" s="30"/>
    </row>
    <row r="38" spans="2:16" ht="15">
      <c r="B38" s="74">
        <v>33</v>
      </c>
      <c r="C38" s="75" t="s">
        <v>160</v>
      </c>
      <c r="D38" s="76" t="s">
        <v>186</v>
      </c>
      <c r="E38" s="76" t="s">
        <v>187</v>
      </c>
      <c r="F38" s="72">
        <v>29</v>
      </c>
      <c r="G38" s="8">
        <v>2000</v>
      </c>
      <c r="H38" s="8">
        <v>500</v>
      </c>
      <c r="I38" s="73"/>
      <c r="J38" s="12">
        <f aca="true" t="shared" si="1" ref="J38:J55">G38-H38-I38</f>
        <v>1500</v>
      </c>
      <c r="K38" s="25"/>
      <c r="P38" s="30"/>
    </row>
    <row r="39" spans="2:16" ht="15">
      <c r="B39" s="18">
        <v>34</v>
      </c>
      <c r="C39" s="20" t="s">
        <v>155</v>
      </c>
      <c r="D39" s="13" t="s">
        <v>79</v>
      </c>
      <c r="E39" s="13" t="s">
        <v>80</v>
      </c>
      <c r="F39" s="72">
        <v>3.71</v>
      </c>
      <c r="G39" s="8">
        <v>1500</v>
      </c>
      <c r="H39" s="8">
        <v>500</v>
      </c>
      <c r="I39" s="73"/>
      <c r="J39" s="12">
        <f t="shared" si="1"/>
        <v>1000</v>
      </c>
      <c r="K39" s="25"/>
      <c r="P39" s="30"/>
    </row>
    <row r="40" spans="2:16" ht="15">
      <c r="B40" s="18">
        <v>35</v>
      </c>
      <c r="C40" s="20" t="s">
        <v>156</v>
      </c>
      <c r="D40" s="13" t="s">
        <v>79</v>
      </c>
      <c r="E40" s="13" t="s">
        <v>80</v>
      </c>
      <c r="F40" s="72">
        <v>1</v>
      </c>
      <c r="G40" s="8">
        <v>1000</v>
      </c>
      <c r="H40" s="8">
        <v>100</v>
      </c>
      <c r="I40" s="73"/>
      <c r="J40" s="12">
        <f t="shared" si="1"/>
        <v>900</v>
      </c>
      <c r="K40" s="25"/>
      <c r="P40" s="30"/>
    </row>
    <row r="41" spans="2:16" ht="15">
      <c r="B41" s="18">
        <v>36</v>
      </c>
      <c r="C41" s="20" t="s">
        <v>14</v>
      </c>
      <c r="D41" s="13" t="s">
        <v>170</v>
      </c>
      <c r="E41" s="13" t="s">
        <v>171</v>
      </c>
      <c r="F41" s="72">
        <v>1.4</v>
      </c>
      <c r="G41" s="8">
        <v>8000</v>
      </c>
      <c r="H41" s="8">
        <v>4000</v>
      </c>
      <c r="I41" s="73"/>
      <c r="J41" s="12">
        <f t="shared" si="1"/>
        <v>4000</v>
      </c>
      <c r="K41" s="25"/>
      <c r="P41" s="30"/>
    </row>
    <row r="42" spans="2:16" ht="15">
      <c r="B42" s="18">
        <v>37</v>
      </c>
      <c r="C42" s="20" t="s">
        <v>161</v>
      </c>
      <c r="D42" s="13" t="s">
        <v>186</v>
      </c>
      <c r="E42" s="13" t="s">
        <v>187</v>
      </c>
      <c r="F42" s="72">
        <v>10.18</v>
      </c>
      <c r="G42" s="8">
        <v>4000</v>
      </c>
      <c r="H42" s="8">
        <v>200</v>
      </c>
      <c r="I42" s="73"/>
      <c r="J42" s="12">
        <f t="shared" si="1"/>
        <v>3800</v>
      </c>
      <c r="K42" s="25"/>
      <c r="P42" s="30"/>
    </row>
    <row r="43" spans="2:16" ht="15">
      <c r="B43" s="18">
        <v>38</v>
      </c>
      <c r="C43" s="20" t="s">
        <v>132</v>
      </c>
      <c r="D43" s="13" t="s">
        <v>182</v>
      </c>
      <c r="E43" s="13" t="s">
        <v>183</v>
      </c>
      <c r="F43" s="72">
        <v>21</v>
      </c>
      <c r="G43" s="8">
        <v>2000</v>
      </c>
      <c r="H43" s="8">
        <v>1000</v>
      </c>
      <c r="I43" s="73"/>
      <c r="J43" s="12">
        <f t="shared" si="1"/>
        <v>1000</v>
      </c>
      <c r="K43" s="25"/>
      <c r="P43" s="30"/>
    </row>
    <row r="44" spans="2:16" ht="15">
      <c r="B44" s="18">
        <v>39</v>
      </c>
      <c r="C44" s="20" t="s">
        <v>131</v>
      </c>
      <c r="D44" s="13" t="s">
        <v>166</v>
      </c>
      <c r="E44" s="13" t="s">
        <v>167</v>
      </c>
      <c r="F44" s="72">
        <v>6.45</v>
      </c>
      <c r="G44" s="8">
        <v>2000</v>
      </c>
      <c r="H44" s="8">
        <v>500</v>
      </c>
      <c r="I44" s="73"/>
      <c r="J44" s="12">
        <f t="shared" si="1"/>
        <v>1500</v>
      </c>
      <c r="K44" s="25"/>
      <c r="P44" s="30"/>
    </row>
    <row r="45" spans="2:16" ht="15">
      <c r="B45" s="18">
        <v>40</v>
      </c>
      <c r="C45" s="20" t="s">
        <v>132</v>
      </c>
      <c r="D45" s="13" t="s">
        <v>180</v>
      </c>
      <c r="E45" s="13" t="s">
        <v>181</v>
      </c>
      <c r="F45" s="72">
        <v>31.59</v>
      </c>
      <c r="G45" s="8">
        <v>2000</v>
      </c>
      <c r="H45" s="8">
        <v>300</v>
      </c>
      <c r="I45" s="73"/>
      <c r="J45" s="12">
        <f t="shared" si="1"/>
        <v>1700</v>
      </c>
      <c r="K45" s="25"/>
      <c r="P45" s="30"/>
    </row>
    <row r="46" spans="2:16" ht="15">
      <c r="B46" s="18">
        <v>41</v>
      </c>
      <c r="C46" s="20" t="s">
        <v>132</v>
      </c>
      <c r="D46" s="13" t="s">
        <v>166</v>
      </c>
      <c r="E46" s="13" t="s">
        <v>167</v>
      </c>
      <c r="F46" s="72">
        <v>12.3</v>
      </c>
      <c r="G46" s="8">
        <v>2000</v>
      </c>
      <c r="H46" s="8">
        <v>500</v>
      </c>
      <c r="I46" s="73"/>
      <c r="J46" s="12">
        <f t="shared" si="1"/>
        <v>1500</v>
      </c>
      <c r="K46" s="25"/>
      <c r="P46" s="30"/>
    </row>
    <row r="47" spans="2:16" ht="15">
      <c r="B47" s="18">
        <v>43</v>
      </c>
      <c r="C47" s="20" t="s">
        <v>143</v>
      </c>
      <c r="D47" s="13" t="s">
        <v>170</v>
      </c>
      <c r="E47" s="13" t="s">
        <v>171</v>
      </c>
      <c r="F47" s="72">
        <v>7.96</v>
      </c>
      <c r="G47" s="8">
        <v>40000</v>
      </c>
      <c r="H47" s="8">
        <v>10000</v>
      </c>
      <c r="I47" s="73">
        <v>10000</v>
      </c>
      <c r="J47" s="12">
        <f t="shared" si="1"/>
        <v>20000</v>
      </c>
      <c r="K47" s="25"/>
      <c r="P47" s="30"/>
    </row>
    <row r="48" spans="2:16" ht="15">
      <c r="B48" s="18">
        <v>44</v>
      </c>
      <c r="C48" s="20" t="s">
        <v>133</v>
      </c>
      <c r="D48" s="13" t="s">
        <v>180</v>
      </c>
      <c r="E48" s="13" t="s">
        <v>181</v>
      </c>
      <c r="F48" s="72">
        <v>4.91</v>
      </c>
      <c r="G48" s="8">
        <v>2000</v>
      </c>
      <c r="H48" s="8">
        <v>1000</v>
      </c>
      <c r="I48" s="73"/>
      <c r="J48" s="12">
        <f t="shared" si="1"/>
        <v>1000</v>
      </c>
      <c r="K48" s="25"/>
      <c r="P48" s="30"/>
    </row>
    <row r="49" spans="2:16" ht="15">
      <c r="B49" s="18">
        <v>45</v>
      </c>
      <c r="C49" s="20" t="s">
        <v>133</v>
      </c>
      <c r="D49" s="13" t="s">
        <v>186</v>
      </c>
      <c r="E49" s="13" t="s">
        <v>187</v>
      </c>
      <c r="F49" s="72">
        <v>9.29</v>
      </c>
      <c r="G49" s="8">
        <v>9000</v>
      </c>
      <c r="H49" s="8">
        <v>500</v>
      </c>
      <c r="I49" s="73"/>
      <c r="J49" s="12">
        <f t="shared" si="1"/>
        <v>8500</v>
      </c>
      <c r="K49" s="25"/>
      <c r="P49" s="30"/>
    </row>
    <row r="50" spans="2:16" ht="15">
      <c r="B50" s="18">
        <v>46</v>
      </c>
      <c r="C50" s="20" t="s">
        <v>133</v>
      </c>
      <c r="D50" s="13" t="s">
        <v>79</v>
      </c>
      <c r="E50" s="13" t="s">
        <v>80</v>
      </c>
      <c r="F50" s="72">
        <v>4.35</v>
      </c>
      <c r="G50" s="8">
        <v>2000</v>
      </c>
      <c r="H50" s="8">
        <v>1000</v>
      </c>
      <c r="I50" s="73"/>
      <c r="J50" s="12">
        <f t="shared" si="1"/>
        <v>1000</v>
      </c>
      <c r="K50" s="25"/>
      <c r="P50" s="30"/>
    </row>
    <row r="51" spans="2:16" ht="15">
      <c r="B51" s="18">
        <v>47</v>
      </c>
      <c r="C51" s="20" t="s">
        <v>133</v>
      </c>
      <c r="D51" s="13" t="s">
        <v>168</v>
      </c>
      <c r="E51" s="13" t="s">
        <v>169</v>
      </c>
      <c r="F51" s="72">
        <v>6</v>
      </c>
      <c r="G51" s="8">
        <v>800</v>
      </c>
      <c r="H51" s="8">
        <v>100</v>
      </c>
      <c r="I51" s="73"/>
      <c r="J51" s="12">
        <f t="shared" si="1"/>
        <v>700</v>
      </c>
      <c r="K51" s="25"/>
      <c r="P51" s="30"/>
    </row>
    <row r="52" spans="2:16" ht="15">
      <c r="B52" s="18">
        <v>48</v>
      </c>
      <c r="C52" s="20" t="s">
        <v>152</v>
      </c>
      <c r="D52" s="13" t="s">
        <v>180</v>
      </c>
      <c r="E52" s="13" t="s">
        <v>181</v>
      </c>
      <c r="F52" s="72">
        <v>2.21</v>
      </c>
      <c r="G52" s="8">
        <v>1500</v>
      </c>
      <c r="H52" s="8">
        <v>500</v>
      </c>
      <c r="I52" s="73"/>
      <c r="J52" s="12">
        <f t="shared" si="1"/>
        <v>1000</v>
      </c>
      <c r="K52" s="25"/>
      <c r="P52" s="30"/>
    </row>
    <row r="53" spans="2:16" ht="15">
      <c r="B53" s="18"/>
      <c r="C53" s="20"/>
      <c r="D53" s="13"/>
      <c r="E53" s="13"/>
      <c r="F53" s="21"/>
      <c r="G53" s="8"/>
      <c r="H53" s="8"/>
      <c r="I53" s="73"/>
      <c r="J53" s="12">
        <f t="shared" si="1"/>
        <v>0</v>
      </c>
      <c r="K53" s="25"/>
      <c r="P53" s="30"/>
    </row>
    <row r="54" spans="2:16" ht="15">
      <c r="B54" s="18"/>
      <c r="C54" s="20"/>
      <c r="D54" s="13"/>
      <c r="E54" s="13"/>
      <c r="F54" s="21"/>
      <c r="G54" s="8"/>
      <c r="H54" s="8"/>
      <c r="I54" s="73"/>
      <c r="J54" s="12">
        <f t="shared" si="1"/>
        <v>0</v>
      </c>
      <c r="K54" s="25"/>
      <c r="P54" s="30"/>
    </row>
    <row r="55" spans="2:16" ht="15">
      <c r="B55" s="18"/>
      <c r="C55" s="20"/>
      <c r="D55" s="13"/>
      <c r="E55" s="13"/>
      <c r="F55" s="21"/>
      <c r="G55" s="8"/>
      <c r="H55" s="8"/>
      <c r="I55" s="73"/>
      <c r="J55" s="12">
        <f t="shared" si="1"/>
        <v>0</v>
      </c>
      <c r="K55" s="25"/>
      <c r="P55" s="30"/>
    </row>
    <row r="56" ht="15">
      <c r="P56" s="30"/>
    </row>
    <row r="57" ht="15">
      <c r="P57" s="30"/>
    </row>
    <row r="58" ht="15">
      <c r="P58" s="30"/>
    </row>
    <row r="59" ht="15">
      <c r="P59" s="30"/>
    </row>
    <row r="60" ht="15">
      <c r="P60" s="30"/>
    </row>
    <row r="61" ht="15">
      <c r="P61" s="30"/>
    </row>
    <row r="62" ht="15">
      <c r="P62" s="30"/>
    </row>
    <row r="63" ht="15">
      <c r="P63" s="30"/>
    </row>
    <row r="64" ht="15">
      <c r="P64" s="30"/>
    </row>
    <row r="65" ht="15">
      <c r="P65" s="30"/>
    </row>
    <row r="66" ht="15">
      <c r="P66" s="30"/>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r:id="rId1"/>
</worksheet>
</file>

<file path=xl/worksheets/sheet7.xml><?xml version="1.0" encoding="utf-8"?>
<worksheet xmlns="http://schemas.openxmlformats.org/spreadsheetml/2006/main" xmlns:r="http://schemas.openxmlformats.org/officeDocument/2006/relationships">
  <dimension ref="B1:P14"/>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3.00390625" style="7" bestFit="1" customWidth="1"/>
    <col min="7" max="7" width="12.57421875" style="46" customWidth="1"/>
    <col min="8" max="8" width="9.7109375" style="30" customWidth="1"/>
    <col min="9" max="9" width="9.140625" style="30" customWidth="1"/>
    <col min="10" max="10" width="14.00390625" style="30" customWidth="1"/>
    <col min="11" max="11" width="14.140625" style="30" bestFit="1" customWidth="1"/>
    <col min="12" max="12" width="15.28125" style="30" customWidth="1"/>
    <col min="13" max="15" width="9.140625" style="30" customWidth="1"/>
    <col min="16" max="16" width="21.421875" style="5" customWidth="1"/>
    <col min="17" max="17" width="34.57421875" style="30" bestFit="1" customWidth="1"/>
    <col min="18" max="16384" width="9.140625" style="30" customWidth="1"/>
  </cols>
  <sheetData>
    <row r="1" spans="3:5" ht="15.75" thickBot="1">
      <c r="C1" s="30"/>
      <c r="D1" s="30"/>
      <c r="E1" s="30"/>
    </row>
    <row r="2" spans="2:13" ht="39.75" customHeight="1" thickBot="1">
      <c r="B2" s="93" t="s">
        <v>198</v>
      </c>
      <c r="C2" s="94"/>
      <c r="D2" s="94"/>
      <c r="E2" s="94"/>
      <c r="F2" s="94"/>
      <c r="G2" s="94"/>
      <c r="H2" s="94"/>
      <c r="I2" s="94"/>
      <c r="J2" s="94"/>
      <c r="K2" s="95"/>
      <c r="L2" s="96" t="s">
        <v>11</v>
      </c>
      <c r="M2" s="97"/>
    </row>
    <row r="3" spans="2:13" ht="15">
      <c r="B3" s="32" t="s">
        <v>16</v>
      </c>
      <c r="C3" s="33"/>
      <c r="D3" s="31">
        <v>42971</v>
      </c>
      <c r="E3" s="98" t="s">
        <v>0</v>
      </c>
      <c r="F3" s="98"/>
      <c r="G3" s="99" t="s">
        <v>13</v>
      </c>
      <c r="H3" s="99"/>
      <c r="I3" s="99"/>
      <c r="J3" s="99"/>
      <c r="K3" s="65" t="s">
        <v>12</v>
      </c>
      <c r="L3" s="100">
        <f ca="1">VALUE(D3)+364-TODAY()</f>
        <v>202</v>
      </c>
      <c r="M3" s="100"/>
    </row>
    <row r="4" spans="2:10" ht="15">
      <c r="B4" s="101" t="s">
        <v>197</v>
      </c>
      <c r="C4" s="102"/>
      <c r="D4" s="102"/>
      <c r="E4" s="101" t="s">
        <v>8</v>
      </c>
      <c r="F4" s="101"/>
      <c r="G4" s="101"/>
      <c r="H4" s="101" t="s">
        <v>196</v>
      </c>
      <c r="I4" s="102"/>
      <c r="J4" s="102"/>
    </row>
    <row r="5" spans="2:16" ht="45">
      <c r="B5" s="1" t="s">
        <v>188</v>
      </c>
      <c r="C5" s="1" t="s">
        <v>2</v>
      </c>
      <c r="D5" s="1" t="s">
        <v>3</v>
      </c>
      <c r="E5" s="1" t="s">
        <v>4</v>
      </c>
      <c r="F5" s="4" t="s">
        <v>9</v>
      </c>
      <c r="G5" s="2" t="s">
        <v>10</v>
      </c>
      <c r="H5" s="2" t="s">
        <v>5</v>
      </c>
      <c r="I5" s="2" t="s">
        <v>6</v>
      </c>
      <c r="J5" s="1" t="s">
        <v>7</v>
      </c>
      <c r="P5" s="30"/>
    </row>
    <row r="6" spans="2:11" s="9" customFormat="1" ht="15">
      <c r="B6" s="19">
        <v>1</v>
      </c>
      <c r="C6" s="40" t="s">
        <v>199</v>
      </c>
      <c r="D6" s="40" t="s">
        <v>200</v>
      </c>
      <c r="E6" s="40" t="s">
        <v>201</v>
      </c>
      <c r="F6" s="70">
        <v>2.28</v>
      </c>
      <c r="G6" s="45">
        <v>20000</v>
      </c>
      <c r="H6" s="42">
        <v>10000</v>
      </c>
      <c r="I6" s="43"/>
      <c r="J6" s="39">
        <f>G6-H6-I6</f>
        <v>10000</v>
      </c>
      <c r="K6" s="34"/>
    </row>
    <row r="7" spans="2:11" s="9" customFormat="1" ht="15">
      <c r="B7" s="19">
        <v>2</v>
      </c>
      <c r="C7" s="40" t="s">
        <v>147</v>
      </c>
      <c r="D7" s="40" t="s">
        <v>202</v>
      </c>
      <c r="E7" s="40" t="s">
        <v>203</v>
      </c>
      <c r="F7" s="70">
        <v>1.53</v>
      </c>
      <c r="G7" s="42">
        <v>4000</v>
      </c>
      <c r="H7" s="42">
        <v>2000</v>
      </c>
      <c r="I7" s="43"/>
      <c r="J7" s="39">
        <f>G7-H7-I7</f>
        <v>2000</v>
      </c>
      <c r="K7" s="34"/>
    </row>
    <row r="8" spans="2:11" s="9" customFormat="1" ht="15">
      <c r="B8" s="18"/>
      <c r="C8" s="40"/>
      <c r="D8" s="40"/>
      <c r="E8" s="40"/>
      <c r="F8" s="70"/>
      <c r="G8" s="42"/>
      <c r="H8" s="42"/>
      <c r="I8" s="43"/>
      <c r="J8" s="39">
        <f>G8-H8-I8</f>
        <v>0</v>
      </c>
      <c r="K8" s="34"/>
    </row>
    <row r="9" spans="2:10" s="9" customFormat="1" ht="15">
      <c r="B9" s="18"/>
      <c r="C9" s="20"/>
      <c r="D9" s="51"/>
      <c r="E9" s="51"/>
      <c r="F9" s="70"/>
      <c r="G9" s="11"/>
      <c r="H9" s="11"/>
      <c r="I9" s="10"/>
      <c r="J9" s="12">
        <f>G9-H9-I9</f>
        <v>0</v>
      </c>
    </row>
    <row r="10" spans="4:16" ht="92.25">
      <c r="D10" s="30"/>
      <c r="E10" s="48"/>
      <c r="F10" s="30"/>
      <c r="G10" s="30"/>
      <c r="P10" s="30"/>
    </row>
    <row r="11" spans="4:16" ht="15">
      <c r="D11" s="30"/>
      <c r="E11" s="50"/>
      <c r="F11" s="30"/>
      <c r="G11" s="30"/>
      <c r="P11" s="30"/>
    </row>
    <row r="12" spans="4:16" ht="15">
      <c r="D12" s="30"/>
      <c r="E12" s="50"/>
      <c r="F12" s="30"/>
      <c r="G12" s="30"/>
      <c r="P12" s="30"/>
    </row>
    <row r="13" spans="4:7" ht="92.25">
      <c r="D13" s="30"/>
      <c r="E13" s="48"/>
      <c r="F13" s="30"/>
      <c r="G13" s="30"/>
    </row>
    <row r="14" spans="4:7" ht="15">
      <c r="D14" s="30"/>
      <c r="E14" s="30"/>
      <c r="F14" s="30"/>
      <c r="G14" s="30"/>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B1:V23"/>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5.421875" style="6" customWidth="1"/>
    <col min="4" max="4" width="20.421875" style="6" customWidth="1"/>
    <col min="5" max="5" width="57.57421875" style="6" customWidth="1"/>
    <col min="6" max="6" width="13.00390625" style="7" bestFit="1" customWidth="1"/>
    <col min="7" max="7" width="12.57421875" style="46" customWidth="1"/>
    <col min="8" max="8" width="9.7109375" style="30" customWidth="1"/>
    <col min="9" max="9" width="9.140625" style="30" customWidth="1"/>
    <col min="10" max="10" width="14.00390625" style="30" customWidth="1"/>
    <col min="11" max="11" width="14.140625" style="30" bestFit="1" customWidth="1"/>
    <col min="12" max="12" width="15.28125" style="30" customWidth="1"/>
    <col min="13" max="21" width="9.140625" style="30" customWidth="1"/>
    <col min="22" max="22" width="21.421875" style="5" customWidth="1"/>
    <col min="23" max="23" width="34.57421875" style="30" bestFit="1" customWidth="1"/>
    <col min="24" max="16384" width="9.140625" style="30" customWidth="1"/>
  </cols>
  <sheetData>
    <row r="1" spans="3:5" ht="15.75" thickBot="1">
      <c r="C1" s="30"/>
      <c r="D1" s="30"/>
      <c r="E1" s="30"/>
    </row>
    <row r="2" spans="2:13" ht="39.75" customHeight="1" thickBot="1">
      <c r="B2" s="93" t="s">
        <v>204</v>
      </c>
      <c r="C2" s="94"/>
      <c r="D2" s="94"/>
      <c r="E2" s="94"/>
      <c r="F2" s="94"/>
      <c r="G2" s="94"/>
      <c r="H2" s="94"/>
      <c r="I2" s="94"/>
      <c r="J2" s="94"/>
      <c r="K2" s="95"/>
      <c r="L2" s="96" t="s">
        <v>11</v>
      </c>
      <c r="M2" s="97"/>
    </row>
    <row r="3" spans="2:13" ht="15">
      <c r="B3" s="32" t="s">
        <v>16</v>
      </c>
      <c r="C3" s="33"/>
      <c r="D3" s="31">
        <v>42961</v>
      </c>
      <c r="E3" s="98" t="s">
        <v>0</v>
      </c>
      <c r="F3" s="98"/>
      <c r="G3" s="99" t="s">
        <v>13</v>
      </c>
      <c r="H3" s="99"/>
      <c r="I3" s="99"/>
      <c r="J3" s="99"/>
      <c r="K3" s="65" t="s">
        <v>12</v>
      </c>
      <c r="L3" s="100">
        <f ca="1">VALUE(D3)+364-TODAY()</f>
        <v>192</v>
      </c>
      <c r="M3" s="100"/>
    </row>
    <row r="4" spans="2:10" ht="15">
      <c r="B4" s="101" t="s">
        <v>189</v>
      </c>
      <c r="C4" s="102"/>
      <c r="D4" s="102"/>
      <c r="E4" s="101" t="s">
        <v>8</v>
      </c>
      <c r="F4" s="101"/>
      <c r="G4" s="101"/>
      <c r="H4" s="101" t="s">
        <v>190</v>
      </c>
      <c r="I4" s="102"/>
      <c r="J4" s="102"/>
    </row>
    <row r="5" spans="2:22" ht="45">
      <c r="B5" s="1" t="s">
        <v>188</v>
      </c>
      <c r="C5" s="1" t="s">
        <v>2</v>
      </c>
      <c r="D5" s="1" t="s">
        <v>3</v>
      </c>
      <c r="E5" s="1" t="s">
        <v>4</v>
      </c>
      <c r="F5" s="4" t="s">
        <v>9</v>
      </c>
      <c r="G5" s="2" t="s">
        <v>10</v>
      </c>
      <c r="H5" s="2" t="s">
        <v>5</v>
      </c>
      <c r="I5" s="2" t="s">
        <v>6</v>
      </c>
      <c r="J5" s="1" t="s">
        <v>7</v>
      </c>
      <c r="V5" s="30"/>
    </row>
    <row r="6" spans="2:11" s="9" customFormat="1" ht="15">
      <c r="B6" s="19">
        <v>1</v>
      </c>
      <c r="C6" s="40" t="s">
        <v>191</v>
      </c>
      <c r="D6" s="40" t="s">
        <v>192</v>
      </c>
      <c r="E6" s="40" t="s">
        <v>193</v>
      </c>
      <c r="F6" s="70">
        <v>4166.78</v>
      </c>
      <c r="G6" s="45">
        <v>10</v>
      </c>
      <c r="H6" s="42"/>
      <c r="I6" s="43"/>
      <c r="J6" s="39">
        <f>G6-H6-I6</f>
        <v>10</v>
      </c>
      <c r="K6" s="34"/>
    </row>
    <row r="7" spans="2:11" s="9" customFormat="1" ht="15">
      <c r="B7" s="19">
        <v>3</v>
      </c>
      <c r="C7" s="40" t="s">
        <v>191</v>
      </c>
      <c r="D7" s="40" t="s">
        <v>192</v>
      </c>
      <c r="E7" s="40" t="s">
        <v>193</v>
      </c>
      <c r="F7" s="70">
        <v>1872.99</v>
      </c>
      <c r="G7" s="42">
        <v>10</v>
      </c>
      <c r="H7" s="42"/>
      <c r="I7" s="43"/>
      <c r="J7" s="39">
        <f>G7-H7-I7</f>
        <v>10</v>
      </c>
      <c r="K7" s="34"/>
    </row>
    <row r="8" spans="2:11" s="9" customFormat="1" ht="15">
      <c r="B8" s="18">
        <v>2</v>
      </c>
      <c r="C8" s="40" t="s">
        <v>191</v>
      </c>
      <c r="D8" s="40" t="s">
        <v>194</v>
      </c>
      <c r="E8" s="40" t="s">
        <v>195</v>
      </c>
      <c r="F8" s="70">
        <v>1826</v>
      </c>
      <c r="G8" s="42">
        <v>10</v>
      </c>
      <c r="H8" s="42"/>
      <c r="I8" s="43"/>
      <c r="J8" s="39">
        <f>G8-H8-I8</f>
        <v>10</v>
      </c>
      <c r="K8" s="34"/>
    </row>
    <row r="9" spans="2:10" s="9" customFormat="1" ht="15">
      <c r="B9" s="18"/>
      <c r="C9" s="20"/>
      <c r="D9" s="51"/>
      <c r="E9" s="51"/>
      <c r="F9" s="70"/>
      <c r="G9" s="11"/>
      <c r="H9" s="11"/>
      <c r="I9" s="10"/>
      <c r="J9" s="12">
        <f>G9-H9-I9</f>
        <v>0</v>
      </c>
    </row>
    <row r="10" spans="2:11" s="9" customFormat="1" ht="15">
      <c r="B10" s="18"/>
      <c r="C10" s="40"/>
      <c r="D10" s="40"/>
      <c r="E10" s="40"/>
      <c r="F10" s="70"/>
      <c r="G10" s="42"/>
      <c r="H10" s="42"/>
      <c r="I10" s="15"/>
      <c r="J10" s="39">
        <f>G10-H10-I10</f>
        <v>0</v>
      </c>
      <c r="K10" s="34"/>
    </row>
    <row r="11" spans="7:22" ht="15">
      <c r="G11" s="47"/>
      <c r="H11" s="25"/>
      <c r="I11" s="25"/>
      <c r="J11" s="25"/>
      <c r="K11" s="25"/>
      <c r="V11" s="30"/>
    </row>
    <row r="12" ht="15">
      <c r="V12" s="30"/>
    </row>
    <row r="16" spans="4:7" ht="92.25">
      <c r="D16" s="30"/>
      <c r="E16" s="48"/>
      <c r="F16" s="30"/>
      <c r="G16" s="30"/>
    </row>
    <row r="17" spans="4:7" ht="28.5">
      <c r="D17" s="30"/>
      <c r="E17" s="49"/>
      <c r="F17" s="30"/>
      <c r="G17" s="30"/>
    </row>
    <row r="18" spans="4:7" ht="92.25">
      <c r="D18" s="30"/>
      <c r="E18" s="48"/>
      <c r="F18" s="30"/>
      <c r="G18" s="30"/>
    </row>
    <row r="19" spans="4:7" ht="92.25">
      <c r="D19" s="30"/>
      <c r="E19" s="48"/>
      <c r="F19" s="30"/>
      <c r="G19" s="30"/>
    </row>
    <row r="20" spans="4:7" ht="15">
      <c r="D20" s="30"/>
      <c r="E20" s="50"/>
      <c r="F20" s="30"/>
      <c r="G20" s="30"/>
    </row>
    <row r="21" spans="4:7" ht="15">
      <c r="D21" s="30"/>
      <c r="E21" s="50"/>
      <c r="F21" s="30"/>
      <c r="G21" s="30"/>
    </row>
    <row r="22" spans="4:7" ht="92.25">
      <c r="D22" s="30"/>
      <c r="E22" s="48"/>
      <c r="F22" s="30"/>
      <c r="G22" s="30"/>
    </row>
    <row r="23" spans="4:7" ht="15">
      <c r="D23" s="30"/>
      <c r="E23" s="30"/>
      <c r="F23" s="30"/>
      <c r="G23" s="30"/>
    </row>
  </sheetData>
  <sheetProtection/>
  <mergeCells count="8">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B1:V116"/>
  <sheetViews>
    <sheetView zoomScale="80" zoomScaleNormal="80" zoomScalePageLayoutView="0" workbookViewId="0" topLeftCell="A1">
      <selection activeCell="C5" sqref="C5"/>
    </sheetView>
  </sheetViews>
  <sheetFormatPr defaultColWidth="9.140625" defaultRowHeight="15"/>
  <cols>
    <col min="1" max="1" width="1.1484375" style="30" customWidth="1"/>
    <col min="2" max="2" width="5.28125" style="30" customWidth="1"/>
    <col min="3" max="3" width="48.28125" style="6" customWidth="1"/>
    <col min="4" max="4" width="20.421875" style="6" customWidth="1"/>
    <col min="5" max="5" width="57.57421875" style="6" customWidth="1"/>
    <col min="6" max="6" width="13.00390625" style="7" bestFit="1" customWidth="1"/>
    <col min="7" max="7" width="12.57421875" style="46" customWidth="1"/>
    <col min="8" max="8" width="9.7109375" style="30" customWidth="1"/>
    <col min="9" max="9" width="9.140625" style="30" customWidth="1"/>
    <col min="10" max="10" width="14.00390625" style="30" customWidth="1"/>
    <col min="11" max="11" width="14.140625" style="30" bestFit="1" customWidth="1"/>
    <col min="12" max="12" width="15.28125" style="30" customWidth="1"/>
    <col min="13" max="21" width="9.140625" style="30" customWidth="1"/>
    <col min="22" max="22" width="21.421875" style="5" customWidth="1"/>
    <col min="23" max="23" width="34.57421875" style="30" bestFit="1" customWidth="1"/>
    <col min="24" max="16384" width="9.140625" style="30" customWidth="1"/>
  </cols>
  <sheetData>
    <row r="1" spans="3:5" ht="15.75" thickBot="1">
      <c r="C1" s="30"/>
      <c r="D1" s="30"/>
      <c r="E1" s="30"/>
    </row>
    <row r="2" spans="2:13" ht="39.75" customHeight="1" thickBot="1">
      <c r="B2" s="93" t="s">
        <v>216</v>
      </c>
      <c r="C2" s="94"/>
      <c r="D2" s="94"/>
      <c r="E2" s="94"/>
      <c r="F2" s="94"/>
      <c r="G2" s="94"/>
      <c r="H2" s="94"/>
      <c r="I2" s="94"/>
      <c r="J2" s="94"/>
      <c r="K2" s="95"/>
      <c r="L2" s="96" t="s">
        <v>11</v>
      </c>
      <c r="M2" s="97"/>
    </row>
    <row r="3" spans="2:13" ht="15">
      <c r="B3" s="32" t="s">
        <v>16</v>
      </c>
      <c r="C3" s="33"/>
      <c r="D3" s="31">
        <v>42979</v>
      </c>
      <c r="E3" s="98" t="s">
        <v>0</v>
      </c>
      <c r="F3" s="98"/>
      <c r="G3" s="99" t="s">
        <v>13</v>
      </c>
      <c r="H3" s="99"/>
      <c r="I3" s="99"/>
      <c r="J3" s="99"/>
      <c r="K3" s="65" t="s">
        <v>12</v>
      </c>
      <c r="L3" s="100">
        <f ca="1">VALUE(D3)+364-TODAY()</f>
        <v>210</v>
      </c>
      <c r="M3" s="100"/>
    </row>
    <row r="4" spans="2:10" ht="15">
      <c r="B4" s="101" t="s">
        <v>214</v>
      </c>
      <c r="C4" s="102"/>
      <c r="D4" s="102"/>
      <c r="E4" s="101" t="s">
        <v>8</v>
      </c>
      <c r="F4" s="101"/>
      <c r="G4" s="101"/>
      <c r="H4" s="101" t="s">
        <v>215</v>
      </c>
      <c r="I4" s="102"/>
      <c r="J4" s="102"/>
    </row>
    <row r="5" spans="2:22" ht="45.75" thickBot="1">
      <c r="B5" s="1" t="s">
        <v>188</v>
      </c>
      <c r="C5" s="1" t="s">
        <v>2</v>
      </c>
      <c r="D5" s="1" t="s">
        <v>3</v>
      </c>
      <c r="E5" s="1" t="s">
        <v>4</v>
      </c>
      <c r="F5" s="4" t="s">
        <v>9</v>
      </c>
      <c r="G5" s="2" t="s">
        <v>10</v>
      </c>
      <c r="H5" s="2" t="s">
        <v>5</v>
      </c>
      <c r="I5" s="2" t="s">
        <v>6</v>
      </c>
      <c r="J5" s="1" t="s">
        <v>7</v>
      </c>
      <c r="K5" s="103"/>
      <c r="V5" s="30"/>
    </row>
    <row r="6" spans="2:11" s="9" customFormat="1" ht="26.25" thickBot="1">
      <c r="B6" s="82">
        <v>1</v>
      </c>
      <c r="C6" s="83" t="s">
        <v>217</v>
      </c>
      <c r="D6" s="91" t="s">
        <v>309</v>
      </c>
      <c r="E6" s="91" t="s">
        <v>308</v>
      </c>
      <c r="F6" s="90">
        <v>19.02</v>
      </c>
      <c r="G6" s="87">
        <v>45</v>
      </c>
      <c r="H6" s="42"/>
      <c r="I6" s="43"/>
      <c r="J6" s="39">
        <f aca="true" t="shared" si="0" ref="J6:J32">G6-H6-I6</f>
        <v>45</v>
      </c>
      <c r="K6" s="103"/>
    </row>
    <row r="7" spans="2:11" s="9" customFormat="1" ht="15.75" thickBot="1">
      <c r="B7" s="82">
        <v>2</v>
      </c>
      <c r="C7" s="84" t="s">
        <v>218</v>
      </c>
      <c r="D7" s="91" t="s">
        <v>309</v>
      </c>
      <c r="E7" s="91" t="s">
        <v>308</v>
      </c>
      <c r="F7" s="90">
        <v>6.73</v>
      </c>
      <c r="G7" s="88">
        <v>300</v>
      </c>
      <c r="H7" s="42"/>
      <c r="I7" s="43"/>
      <c r="J7" s="39">
        <f t="shared" si="0"/>
        <v>300</v>
      </c>
      <c r="K7" s="103"/>
    </row>
    <row r="8" spans="2:11" s="9" customFormat="1" ht="26.25" thickBot="1">
      <c r="B8" s="82">
        <v>3</v>
      </c>
      <c r="C8" s="84" t="s">
        <v>219</v>
      </c>
      <c r="D8" s="91" t="s">
        <v>309</v>
      </c>
      <c r="E8" s="91" t="s">
        <v>308</v>
      </c>
      <c r="F8" s="90">
        <v>4.02</v>
      </c>
      <c r="G8" s="88">
        <v>500</v>
      </c>
      <c r="H8" s="42"/>
      <c r="I8" s="43"/>
      <c r="J8" s="39">
        <f t="shared" si="0"/>
        <v>500</v>
      </c>
      <c r="K8" s="103"/>
    </row>
    <row r="9" spans="2:11" s="9" customFormat="1" ht="26.25" thickBot="1">
      <c r="B9" s="82">
        <v>4</v>
      </c>
      <c r="C9" s="84" t="s">
        <v>220</v>
      </c>
      <c r="D9" s="91" t="s">
        <v>309</v>
      </c>
      <c r="E9" s="91" t="s">
        <v>308</v>
      </c>
      <c r="F9" s="90">
        <v>7.59</v>
      </c>
      <c r="G9" s="88">
        <v>2000</v>
      </c>
      <c r="H9" s="11"/>
      <c r="I9" s="10"/>
      <c r="J9" s="12">
        <f t="shared" si="0"/>
        <v>2000</v>
      </c>
      <c r="K9" s="103"/>
    </row>
    <row r="10" spans="2:11" s="9" customFormat="1" ht="15.75" thickBot="1">
      <c r="B10" s="82">
        <v>5</v>
      </c>
      <c r="C10" s="84" t="s">
        <v>221</v>
      </c>
      <c r="D10" s="91" t="s">
        <v>309</v>
      </c>
      <c r="E10" s="91" t="s">
        <v>308</v>
      </c>
      <c r="F10" s="90">
        <v>2.68</v>
      </c>
      <c r="G10" s="88">
        <v>1220</v>
      </c>
      <c r="H10" s="42"/>
      <c r="I10" s="15"/>
      <c r="J10" s="39">
        <f t="shared" si="0"/>
        <v>1220</v>
      </c>
      <c r="K10" s="103"/>
    </row>
    <row r="11" spans="2:11" s="9" customFormat="1" ht="26.25" thickBot="1">
      <c r="B11" s="82">
        <v>6</v>
      </c>
      <c r="C11" s="84" t="s">
        <v>222</v>
      </c>
      <c r="D11" s="91" t="s">
        <v>309</v>
      </c>
      <c r="E11" s="91" t="s">
        <v>308</v>
      </c>
      <c r="F11" s="90">
        <v>7.21</v>
      </c>
      <c r="G11" s="88">
        <v>100</v>
      </c>
      <c r="H11" s="42"/>
      <c r="I11" s="43"/>
      <c r="J11" s="39">
        <f t="shared" si="0"/>
        <v>100</v>
      </c>
      <c r="K11" s="103"/>
    </row>
    <row r="12" spans="2:11" s="9" customFormat="1" ht="15.75" thickBot="1">
      <c r="B12" s="82">
        <v>7</v>
      </c>
      <c r="C12" s="84" t="s">
        <v>223</v>
      </c>
      <c r="D12" s="91" t="s">
        <v>309</v>
      </c>
      <c r="E12" s="91" t="s">
        <v>308</v>
      </c>
      <c r="F12" s="90">
        <v>10.63</v>
      </c>
      <c r="G12" s="88">
        <v>100</v>
      </c>
      <c r="H12" s="62"/>
      <c r="I12" s="38"/>
      <c r="J12" s="39">
        <f t="shared" si="0"/>
        <v>100</v>
      </c>
      <c r="K12" s="103"/>
    </row>
    <row r="13" spans="2:11" s="9" customFormat="1" ht="15.75" thickBot="1">
      <c r="B13" s="82">
        <v>8</v>
      </c>
      <c r="C13" s="84" t="s">
        <v>224</v>
      </c>
      <c r="D13" s="91" t="s">
        <v>309</v>
      </c>
      <c r="E13" s="91" t="s">
        <v>308</v>
      </c>
      <c r="F13" s="90">
        <v>13.41</v>
      </c>
      <c r="G13" s="88">
        <v>200</v>
      </c>
      <c r="H13" s="11"/>
      <c r="I13" s="10"/>
      <c r="J13" s="12">
        <f t="shared" si="0"/>
        <v>200</v>
      </c>
      <c r="K13" s="103"/>
    </row>
    <row r="14" spans="2:11" s="9" customFormat="1" ht="26.25" thickBot="1">
      <c r="B14" s="82">
        <v>9</v>
      </c>
      <c r="C14" s="84" t="s">
        <v>225</v>
      </c>
      <c r="D14" s="91" t="s">
        <v>309</v>
      </c>
      <c r="E14" s="91" t="s">
        <v>308</v>
      </c>
      <c r="F14" s="90">
        <v>59.93</v>
      </c>
      <c r="G14" s="88">
        <v>240</v>
      </c>
      <c r="H14" s="42"/>
      <c r="I14" s="43"/>
      <c r="J14" s="39">
        <f t="shared" si="0"/>
        <v>240</v>
      </c>
      <c r="K14" s="103"/>
    </row>
    <row r="15" spans="2:11" s="9" customFormat="1" ht="39" thickBot="1">
      <c r="B15" s="82">
        <v>10</v>
      </c>
      <c r="C15" s="84" t="s">
        <v>226</v>
      </c>
      <c r="D15" s="91" t="s">
        <v>309</v>
      </c>
      <c r="E15" s="91" t="s">
        <v>308</v>
      </c>
      <c r="F15" s="90">
        <v>0.57</v>
      </c>
      <c r="G15" s="88">
        <v>3000</v>
      </c>
      <c r="H15" s="11"/>
      <c r="I15" s="10"/>
      <c r="J15" s="12">
        <f t="shared" si="0"/>
        <v>3000</v>
      </c>
      <c r="K15" s="103"/>
    </row>
    <row r="16" spans="2:11" s="9" customFormat="1" ht="26.25" thickBot="1">
      <c r="B16" s="82">
        <v>11</v>
      </c>
      <c r="C16" s="84" t="s">
        <v>227</v>
      </c>
      <c r="D16" s="91" t="s">
        <v>309</v>
      </c>
      <c r="E16" s="91" t="s">
        <v>308</v>
      </c>
      <c r="F16" s="90">
        <v>15.25</v>
      </c>
      <c r="G16" s="88">
        <v>1000</v>
      </c>
      <c r="H16" s="11"/>
      <c r="I16" s="10"/>
      <c r="J16" s="12">
        <f t="shared" si="0"/>
        <v>1000</v>
      </c>
      <c r="K16" s="103"/>
    </row>
    <row r="17" spans="2:11" s="9" customFormat="1" ht="39" thickBot="1">
      <c r="B17" s="82">
        <v>12</v>
      </c>
      <c r="C17" s="84" t="s">
        <v>228</v>
      </c>
      <c r="D17" s="91" t="s">
        <v>309</v>
      </c>
      <c r="E17" s="91" t="s">
        <v>308</v>
      </c>
      <c r="F17" s="90">
        <v>12.36</v>
      </c>
      <c r="G17" s="88">
        <v>26</v>
      </c>
      <c r="H17" s="11"/>
      <c r="I17" s="10"/>
      <c r="J17" s="12">
        <f t="shared" si="0"/>
        <v>26</v>
      </c>
      <c r="K17" s="103"/>
    </row>
    <row r="18" spans="2:22" ht="39" thickBot="1">
      <c r="B18" s="82">
        <v>13</v>
      </c>
      <c r="C18" s="85" t="s">
        <v>229</v>
      </c>
      <c r="D18" s="91" t="s">
        <v>309</v>
      </c>
      <c r="E18" s="91" t="s">
        <v>308</v>
      </c>
      <c r="F18" s="90">
        <v>21.97</v>
      </c>
      <c r="G18" s="89">
        <v>300</v>
      </c>
      <c r="H18" s="11"/>
      <c r="I18" s="3"/>
      <c r="J18" s="12">
        <f t="shared" si="0"/>
        <v>300</v>
      </c>
      <c r="K18" s="103"/>
      <c r="V18" s="30"/>
    </row>
    <row r="19" spans="2:22" ht="39" thickBot="1">
      <c r="B19" s="82">
        <v>14</v>
      </c>
      <c r="C19" s="84" t="s">
        <v>230</v>
      </c>
      <c r="D19" s="91" t="s">
        <v>309</v>
      </c>
      <c r="E19" s="91" t="s">
        <v>308</v>
      </c>
      <c r="F19" s="90">
        <v>270.25</v>
      </c>
      <c r="G19" s="88">
        <v>30</v>
      </c>
      <c r="H19" s="11"/>
      <c r="I19" s="3"/>
      <c r="J19" s="12">
        <f t="shared" si="0"/>
        <v>30</v>
      </c>
      <c r="K19" s="103"/>
      <c r="V19" s="30"/>
    </row>
    <row r="20" spans="2:22" ht="39" thickBot="1">
      <c r="B20" s="82">
        <v>15</v>
      </c>
      <c r="C20" s="84" t="s">
        <v>231</v>
      </c>
      <c r="D20" s="91" t="s">
        <v>309</v>
      </c>
      <c r="E20" s="91" t="s">
        <v>308</v>
      </c>
      <c r="F20" s="90">
        <v>16.99</v>
      </c>
      <c r="G20" s="88">
        <v>300</v>
      </c>
      <c r="H20" s="11"/>
      <c r="I20" s="3"/>
      <c r="J20" s="12">
        <f t="shared" si="0"/>
        <v>300</v>
      </c>
      <c r="K20" s="103"/>
      <c r="V20" s="30"/>
    </row>
    <row r="21" spans="2:22" ht="51.75" thickBot="1">
      <c r="B21" s="82">
        <v>16</v>
      </c>
      <c r="C21" s="84" t="s">
        <v>232</v>
      </c>
      <c r="D21" s="91" t="s">
        <v>309</v>
      </c>
      <c r="E21" s="91" t="s">
        <v>308</v>
      </c>
      <c r="F21" s="90">
        <v>27.94</v>
      </c>
      <c r="G21" s="88">
        <v>1000</v>
      </c>
      <c r="H21" s="11"/>
      <c r="I21" s="3"/>
      <c r="J21" s="12">
        <f t="shared" si="0"/>
        <v>1000</v>
      </c>
      <c r="K21" s="103"/>
      <c r="V21" s="30"/>
    </row>
    <row r="22" spans="2:22" ht="51.75" thickBot="1">
      <c r="B22" s="82">
        <v>17</v>
      </c>
      <c r="C22" s="84" t="s">
        <v>233</v>
      </c>
      <c r="D22" s="91" t="s">
        <v>309</v>
      </c>
      <c r="E22" s="91" t="s">
        <v>308</v>
      </c>
      <c r="F22" s="90">
        <v>102.75</v>
      </c>
      <c r="G22" s="88">
        <v>300</v>
      </c>
      <c r="H22" s="11"/>
      <c r="I22" s="3"/>
      <c r="J22" s="12">
        <f t="shared" si="0"/>
        <v>300</v>
      </c>
      <c r="K22" s="103"/>
      <c r="V22" s="30"/>
    </row>
    <row r="23" spans="2:22" ht="39" thickBot="1">
      <c r="B23" s="82">
        <v>18</v>
      </c>
      <c r="C23" s="84" t="s">
        <v>234</v>
      </c>
      <c r="D23" s="91" t="s">
        <v>309</v>
      </c>
      <c r="E23" s="91" t="s">
        <v>308</v>
      </c>
      <c r="F23" s="90">
        <v>11.98</v>
      </c>
      <c r="G23" s="88">
        <v>2500</v>
      </c>
      <c r="H23" s="11"/>
      <c r="I23" s="3"/>
      <c r="J23" s="12">
        <f t="shared" si="0"/>
        <v>2500</v>
      </c>
      <c r="K23" s="103"/>
      <c r="V23" s="30"/>
    </row>
    <row r="24" spans="2:22" ht="39" thickBot="1">
      <c r="B24" s="82">
        <v>19</v>
      </c>
      <c r="C24" s="84" t="s">
        <v>235</v>
      </c>
      <c r="D24" s="91" t="s">
        <v>309</v>
      </c>
      <c r="E24" s="91" t="s">
        <v>308</v>
      </c>
      <c r="F24" s="90">
        <v>10.28</v>
      </c>
      <c r="G24" s="88">
        <v>2500</v>
      </c>
      <c r="H24" s="23"/>
      <c r="I24" s="24"/>
      <c r="J24" s="12">
        <f t="shared" si="0"/>
        <v>2500</v>
      </c>
      <c r="K24" s="103"/>
      <c r="V24" s="30"/>
    </row>
    <row r="25" spans="2:22" ht="26.25" thickBot="1">
      <c r="B25" s="82">
        <v>20</v>
      </c>
      <c r="C25" s="84" t="s">
        <v>236</v>
      </c>
      <c r="D25" s="91" t="s">
        <v>309</v>
      </c>
      <c r="E25" s="91" t="s">
        <v>308</v>
      </c>
      <c r="F25" s="90">
        <v>0.78</v>
      </c>
      <c r="G25" s="88">
        <v>2500</v>
      </c>
      <c r="H25" s="8"/>
      <c r="I25" s="3"/>
      <c r="J25" s="12">
        <f t="shared" si="0"/>
        <v>2500</v>
      </c>
      <c r="K25" s="103"/>
      <c r="V25" s="30"/>
    </row>
    <row r="26" spans="2:22" ht="39" thickBot="1">
      <c r="B26" s="82">
        <v>21</v>
      </c>
      <c r="C26" s="84" t="s">
        <v>237</v>
      </c>
      <c r="D26" s="91" t="s">
        <v>309</v>
      </c>
      <c r="E26" s="91" t="s">
        <v>308</v>
      </c>
      <c r="F26" s="90">
        <v>6.81</v>
      </c>
      <c r="G26" s="88">
        <v>100</v>
      </c>
      <c r="H26" s="8"/>
      <c r="I26" s="3"/>
      <c r="J26" s="12">
        <f t="shared" si="0"/>
        <v>100</v>
      </c>
      <c r="K26" s="103"/>
      <c r="V26" s="30"/>
    </row>
    <row r="27" spans="2:22" ht="51.75" thickBot="1">
      <c r="B27" s="82">
        <v>22</v>
      </c>
      <c r="C27" s="84" t="s">
        <v>238</v>
      </c>
      <c r="D27" s="91" t="s">
        <v>309</v>
      </c>
      <c r="E27" s="91" t="s">
        <v>308</v>
      </c>
      <c r="F27" s="90">
        <v>56.32</v>
      </c>
      <c r="G27" s="88">
        <v>500</v>
      </c>
      <c r="H27" s="8"/>
      <c r="I27" s="3"/>
      <c r="J27" s="12">
        <f t="shared" si="0"/>
        <v>500</v>
      </c>
      <c r="K27" s="103"/>
      <c r="V27" s="30"/>
    </row>
    <row r="28" spans="2:22" ht="39" thickBot="1">
      <c r="B28" s="82">
        <v>23</v>
      </c>
      <c r="C28" s="84" t="s">
        <v>239</v>
      </c>
      <c r="D28" s="91" t="s">
        <v>309</v>
      </c>
      <c r="E28" s="91" t="s">
        <v>308</v>
      </c>
      <c r="F28" s="90">
        <v>51.38</v>
      </c>
      <c r="G28" s="88">
        <v>200</v>
      </c>
      <c r="H28" s="8"/>
      <c r="I28" s="3"/>
      <c r="J28" s="12">
        <f t="shared" si="0"/>
        <v>200</v>
      </c>
      <c r="K28" s="103"/>
      <c r="V28" s="30"/>
    </row>
    <row r="29" spans="2:22" ht="39" thickBot="1">
      <c r="B29" s="82">
        <v>24</v>
      </c>
      <c r="C29" s="84" t="s">
        <v>240</v>
      </c>
      <c r="D29" s="91" t="s">
        <v>309</v>
      </c>
      <c r="E29" s="91" t="s">
        <v>308</v>
      </c>
      <c r="F29" s="90">
        <v>168.22</v>
      </c>
      <c r="G29" s="88">
        <v>150</v>
      </c>
      <c r="H29" s="8"/>
      <c r="I29" s="3"/>
      <c r="J29" s="12">
        <f t="shared" si="0"/>
        <v>150</v>
      </c>
      <c r="K29" s="103"/>
      <c r="V29" s="30"/>
    </row>
    <row r="30" spans="2:22" ht="39" thickBot="1">
      <c r="B30" s="82">
        <v>25</v>
      </c>
      <c r="C30" s="84" t="s">
        <v>241</v>
      </c>
      <c r="D30" s="91" t="s">
        <v>309</v>
      </c>
      <c r="E30" s="91" t="s">
        <v>308</v>
      </c>
      <c r="F30" s="90">
        <v>39.03</v>
      </c>
      <c r="G30" s="88">
        <v>250</v>
      </c>
      <c r="H30" s="8"/>
      <c r="I30" s="3"/>
      <c r="J30" s="12">
        <f t="shared" si="0"/>
        <v>250</v>
      </c>
      <c r="K30" s="103"/>
      <c r="V30" s="30"/>
    </row>
    <row r="31" spans="2:22" ht="26.25" thickBot="1">
      <c r="B31" s="82">
        <v>26</v>
      </c>
      <c r="C31" s="84" t="s">
        <v>242</v>
      </c>
      <c r="D31" s="91" t="s">
        <v>309</v>
      </c>
      <c r="E31" s="91" t="s">
        <v>308</v>
      </c>
      <c r="F31" s="90">
        <v>132.85</v>
      </c>
      <c r="G31" s="88">
        <v>100</v>
      </c>
      <c r="H31" s="8"/>
      <c r="I31" s="3"/>
      <c r="J31" s="12">
        <f t="shared" si="0"/>
        <v>100</v>
      </c>
      <c r="K31" s="103"/>
      <c r="V31" s="30"/>
    </row>
    <row r="32" spans="2:22" ht="39" thickBot="1">
      <c r="B32" s="82">
        <v>27</v>
      </c>
      <c r="C32" s="84" t="s">
        <v>243</v>
      </c>
      <c r="D32" s="91" t="s">
        <v>309</v>
      </c>
      <c r="E32" s="91" t="s">
        <v>308</v>
      </c>
      <c r="F32" s="90">
        <v>42.5</v>
      </c>
      <c r="G32" s="88">
        <v>1620</v>
      </c>
      <c r="H32" s="22"/>
      <c r="I32" s="24"/>
      <c r="J32" s="12">
        <f t="shared" si="0"/>
        <v>1620</v>
      </c>
      <c r="K32" s="103"/>
      <c r="V32" s="30"/>
    </row>
    <row r="33" spans="2:22" ht="26.25" thickBot="1">
      <c r="B33" s="82">
        <v>28</v>
      </c>
      <c r="C33" s="84" t="s">
        <v>244</v>
      </c>
      <c r="D33" s="91" t="s">
        <v>309</v>
      </c>
      <c r="E33" s="91" t="s">
        <v>308</v>
      </c>
      <c r="F33" s="90">
        <v>6.91</v>
      </c>
      <c r="G33" s="88">
        <v>110</v>
      </c>
      <c r="H33" s="22"/>
      <c r="I33" s="24"/>
      <c r="J33" s="12">
        <f aca="true" t="shared" si="1" ref="J33:J55">G33-H33-I33</f>
        <v>110</v>
      </c>
      <c r="K33" s="103"/>
      <c r="V33" s="30"/>
    </row>
    <row r="34" spans="2:22" ht="26.25" thickBot="1">
      <c r="B34" s="82">
        <v>29</v>
      </c>
      <c r="C34" s="84" t="s">
        <v>245</v>
      </c>
      <c r="D34" s="91" t="s">
        <v>309</v>
      </c>
      <c r="E34" s="91" t="s">
        <v>308</v>
      </c>
      <c r="F34" s="90">
        <v>51.44</v>
      </c>
      <c r="G34" s="88">
        <v>2500</v>
      </c>
      <c r="H34" s="22"/>
      <c r="I34" s="24"/>
      <c r="J34" s="12">
        <f t="shared" si="1"/>
        <v>2500</v>
      </c>
      <c r="K34" s="103"/>
      <c r="V34" s="30"/>
    </row>
    <row r="35" spans="2:22" ht="39" thickBot="1">
      <c r="B35" s="82">
        <v>30</v>
      </c>
      <c r="C35" s="84" t="s">
        <v>246</v>
      </c>
      <c r="D35" s="91" t="s">
        <v>309</v>
      </c>
      <c r="E35" s="91" t="s">
        <v>308</v>
      </c>
      <c r="F35" s="90">
        <v>352.71</v>
      </c>
      <c r="G35" s="88">
        <v>50</v>
      </c>
      <c r="H35" s="22"/>
      <c r="I35" s="24"/>
      <c r="J35" s="12">
        <f t="shared" si="1"/>
        <v>50</v>
      </c>
      <c r="K35" s="103"/>
      <c r="V35" s="30"/>
    </row>
    <row r="36" spans="2:22" ht="15.75" thickBot="1">
      <c r="B36" s="82">
        <v>31</v>
      </c>
      <c r="C36" s="84" t="s">
        <v>247</v>
      </c>
      <c r="D36" s="91" t="s">
        <v>309</v>
      </c>
      <c r="E36" s="91" t="s">
        <v>308</v>
      </c>
      <c r="F36" s="90">
        <v>63.62</v>
      </c>
      <c r="G36" s="88">
        <v>300</v>
      </c>
      <c r="H36" s="22"/>
      <c r="I36" s="24"/>
      <c r="J36" s="12">
        <f t="shared" si="1"/>
        <v>300</v>
      </c>
      <c r="K36" s="103"/>
      <c r="V36" s="30"/>
    </row>
    <row r="37" spans="2:22" ht="26.25" thickBot="1">
      <c r="B37" s="82">
        <v>32</v>
      </c>
      <c r="C37" s="84" t="s">
        <v>248</v>
      </c>
      <c r="D37" s="91" t="s">
        <v>309</v>
      </c>
      <c r="E37" s="91" t="s">
        <v>308</v>
      </c>
      <c r="F37" s="90">
        <v>966.38</v>
      </c>
      <c r="G37" s="88">
        <v>20</v>
      </c>
      <c r="H37" s="22"/>
      <c r="I37" s="24"/>
      <c r="J37" s="12">
        <f t="shared" si="1"/>
        <v>20</v>
      </c>
      <c r="K37" s="103"/>
      <c r="V37" s="30"/>
    </row>
    <row r="38" spans="2:22" ht="64.5" thickBot="1">
      <c r="B38" s="82">
        <v>33</v>
      </c>
      <c r="C38" s="84" t="s">
        <v>249</v>
      </c>
      <c r="D38" s="91" t="s">
        <v>309</v>
      </c>
      <c r="E38" s="91" t="s">
        <v>308</v>
      </c>
      <c r="F38" s="90">
        <v>424.39</v>
      </c>
      <c r="G38" s="88">
        <v>50</v>
      </c>
      <c r="H38" s="22"/>
      <c r="I38" s="24"/>
      <c r="J38" s="12">
        <f t="shared" si="1"/>
        <v>50</v>
      </c>
      <c r="K38" s="103"/>
      <c r="V38" s="30"/>
    </row>
    <row r="39" spans="2:22" ht="51.75" thickBot="1">
      <c r="B39" s="82">
        <v>34</v>
      </c>
      <c r="C39" s="84" t="s">
        <v>250</v>
      </c>
      <c r="D39" s="91" t="s">
        <v>309</v>
      </c>
      <c r="E39" s="91" t="s">
        <v>308</v>
      </c>
      <c r="F39" s="90">
        <v>208.47</v>
      </c>
      <c r="G39" s="88">
        <v>20</v>
      </c>
      <c r="H39" s="22"/>
      <c r="I39" s="24"/>
      <c r="J39" s="12">
        <f t="shared" si="1"/>
        <v>20</v>
      </c>
      <c r="K39" s="103"/>
      <c r="V39" s="30"/>
    </row>
    <row r="40" spans="2:22" ht="64.5" thickBot="1">
      <c r="B40" s="82">
        <v>35</v>
      </c>
      <c r="C40" s="84" t="s">
        <v>251</v>
      </c>
      <c r="D40" s="91" t="s">
        <v>309</v>
      </c>
      <c r="E40" s="91" t="s">
        <v>308</v>
      </c>
      <c r="F40" s="90">
        <v>358.2</v>
      </c>
      <c r="G40" s="88">
        <v>150</v>
      </c>
      <c r="H40" s="22"/>
      <c r="I40" s="24"/>
      <c r="J40" s="12">
        <f t="shared" si="1"/>
        <v>150</v>
      </c>
      <c r="K40" s="103"/>
      <c r="V40" s="30"/>
    </row>
    <row r="41" spans="2:22" ht="39" thickBot="1">
      <c r="B41" s="82">
        <v>36</v>
      </c>
      <c r="C41" s="84" t="s">
        <v>252</v>
      </c>
      <c r="D41" s="91" t="s">
        <v>309</v>
      </c>
      <c r="E41" s="91" t="s">
        <v>308</v>
      </c>
      <c r="F41" s="90">
        <v>26.49</v>
      </c>
      <c r="G41" s="88">
        <v>2000</v>
      </c>
      <c r="H41" s="22"/>
      <c r="I41" s="24"/>
      <c r="J41" s="12">
        <f t="shared" si="1"/>
        <v>2000</v>
      </c>
      <c r="K41" s="103"/>
      <c r="V41" s="30"/>
    </row>
    <row r="42" spans="2:22" ht="15.75" thickBot="1">
      <c r="B42" s="82">
        <v>37</v>
      </c>
      <c r="C42" s="84" t="s">
        <v>253</v>
      </c>
      <c r="D42" s="91" t="s">
        <v>309</v>
      </c>
      <c r="E42" s="91" t="s">
        <v>308</v>
      </c>
      <c r="F42" s="90">
        <v>2.68</v>
      </c>
      <c r="G42" s="88">
        <v>1220</v>
      </c>
      <c r="H42" s="22"/>
      <c r="I42" s="24"/>
      <c r="J42" s="12">
        <f t="shared" si="1"/>
        <v>1220</v>
      </c>
      <c r="K42" s="103"/>
      <c r="V42" s="30"/>
    </row>
    <row r="43" spans="2:22" ht="39" thickBot="1">
      <c r="B43" s="82">
        <v>38</v>
      </c>
      <c r="C43" s="84" t="s">
        <v>254</v>
      </c>
      <c r="D43" s="91" t="s">
        <v>309</v>
      </c>
      <c r="E43" s="91" t="s">
        <v>308</v>
      </c>
      <c r="F43" s="90">
        <v>16.18</v>
      </c>
      <c r="G43" s="88">
        <v>2000</v>
      </c>
      <c r="H43" s="22"/>
      <c r="I43" s="24"/>
      <c r="J43" s="12">
        <f t="shared" si="1"/>
        <v>2000</v>
      </c>
      <c r="K43" s="103"/>
      <c r="V43" s="30"/>
    </row>
    <row r="44" spans="2:22" ht="39" thickBot="1">
      <c r="B44" s="82">
        <v>39</v>
      </c>
      <c r="C44" s="84" t="s">
        <v>255</v>
      </c>
      <c r="D44" s="91" t="s">
        <v>309</v>
      </c>
      <c r="E44" s="91" t="s">
        <v>308</v>
      </c>
      <c r="F44" s="90">
        <v>15.47</v>
      </c>
      <c r="G44" s="88">
        <v>1000</v>
      </c>
      <c r="H44" s="22"/>
      <c r="I44" s="24"/>
      <c r="J44" s="12">
        <f t="shared" si="1"/>
        <v>1000</v>
      </c>
      <c r="K44" s="103"/>
      <c r="V44" s="30"/>
    </row>
    <row r="45" spans="2:22" ht="39" thickBot="1">
      <c r="B45" s="82">
        <v>40</v>
      </c>
      <c r="C45" s="84" t="s">
        <v>256</v>
      </c>
      <c r="D45" s="91" t="s">
        <v>309</v>
      </c>
      <c r="E45" s="91" t="s">
        <v>308</v>
      </c>
      <c r="F45" s="90">
        <v>5.1</v>
      </c>
      <c r="G45" s="88">
        <v>2000</v>
      </c>
      <c r="H45" s="22"/>
      <c r="I45" s="24"/>
      <c r="J45" s="12">
        <f t="shared" si="1"/>
        <v>2000</v>
      </c>
      <c r="K45" s="103"/>
      <c r="V45" s="30"/>
    </row>
    <row r="46" spans="2:22" ht="51.75" thickBot="1">
      <c r="B46" s="82">
        <v>41</v>
      </c>
      <c r="C46" s="84" t="s">
        <v>257</v>
      </c>
      <c r="D46" s="91" t="s">
        <v>309</v>
      </c>
      <c r="E46" s="91" t="s">
        <v>308</v>
      </c>
      <c r="F46" s="90">
        <v>146.5</v>
      </c>
      <c r="G46" s="88">
        <v>100</v>
      </c>
      <c r="H46" s="22"/>
      <c r="I46" s="24"/>
      <c r="J46" s="12">
        <f t="shared" si="1"/>
        <v>100</v>
      </c>
      <c r="K46" s="103"/>
      <c r="V46" s="30"/>
    </row>
    <row r="47" spans="2:22" ht="26.25" thickBot="1">
      <c r="B47" s="82">
        <v>42</v>
      </c>
      <c r="C47" s="84" t="s">
        <v>258</v>
      </c>
      <c r="D47" s="91" t="s">
        <v>309</v>
      </c>
      <c r="E47" s="91" t="s">
        <v>308</v>
      </c>
      <c r="F47" s="90">
        <v>7.48</v>
      </c>
      <c r="G47" s="88">
        <v>500</v>
      </c>
      <c r="H47" s="22"/>
      <c r="I47" s="24"/>
      <c r="J47" s="12">
        <f t="shared" si="1"/>
        <v>500</v>
      </c>
      <c r="K47" s="103"/>
      <c r="V47" s="30"/>
    </row>
    <row r="48" spans="2:22" ht="64.5" thickBot="1">
      <c r="B48" s="82">
        <v>43</v>
      </c>
      <c r="C48" s="84" t="s">
        <v>259</v>
      </c>
      <c r="D48" s="91" t="s">
        <v>309</v>
      </c>
      <c r="E48" s="91" t="s">
        <v>308</v>
      </c>
      <c r="F48" s="90">
        <v>31.72</v>
      </c>
      <c r="G48" s="88">
        <v>2000</v>
      </c>
      <c r="H48" s="22"/>
      <c r="I48" s="24"/>
      <c r="J48" s="12">
        <f t="shared" si="1"/>
        <v>2000</v>
      </c>
      <c r="K48" s="103"/>
      <c r="V48" s="30"/>
    </row>
    <row r="49" spans="2:22" ht="39" thickBot="1">
      <c r="B49" s="82">
        <v>44</v>
      </c>
      <c r="C49" s="84" t="s">
        <v>260</v>
      </c>
      <c r="D49" s="91" t="s">
        <v>309</v>
      </c>
      <c r="E49" s="91" t="s">
        <v>308</v>
      </c>
      <c r="F49" s="90">
        <v>61.35</v>
      </c>
      <c r="G49" s="88">
        <v>500</v>
      </c>
      <c r="H49" s="22"/>
      <c r="I49" s="24"/>
      <c r="J49" s="12">
        <f t="shared" si="1"/>
        <v>500</v>
      </c>
      <c r="K49" s="103"/>
      <c r="V49" s="30"/>
    </row>
    <row r="50" spans="2:22" ht="51.75" thickBot="1">
      <c r="B50" s="82">
        <v>45</v>
      </c>
      <c r="C50" s="84" t="s">
        <v>261</v>
      </c>
      <c r="D50" s="91" t="s">
        <v>309</v>
      </c>
      <c r="E50" s="91" t="s">
        <v>308</v>
      </c>
      <c r="F50" s="90">
        <v>25</v>
      </c>
      <c r="G50" s="88">
        <v>2500</v>
      </c>
      <c r="H50" s="22"/>
      <c r="I50" s="24"/>
      <c r="J50" s="12">
        <f t="shared" si="1"/>
        <v>2500</v>
      </c>
      <c r="K50" s="103"/>
      <c r="V50" s="30"/>
    </row>
    <row r="51" spans="2:22" ht="51.75" thickBot="1">
      <c r="B51" s="82">
        <v>46</v>
      </c>
      <c r="C51" s="84" t="s">
        <v>262</v>
      </c>
      <c r="D51" s="91" t="s">
        <v>309</v>
      </c>
      <c r="E51" s="91" t="s">
        <v>308</v>
      </c>
      <c r="F51" s="90">
        <v>46.84</v>
      </c>
      <c r="G51" s="88">
        <v>50</v>
      </c>
      <c r="H51" s="22"/>
      <c r="I51" s="24"/>
      <c r="J51" s="12">
        <f t="shared" si="1"/>
        <v>50</v>
      </c>
      <c r="K51" s="103"/>
      <c r="V51" s="30"/>
    </row>
    <row r="52" spans="2:22" ht="39" thickBot="1">
      <c r="B52" s="82">
        <v>47</v>
      </c>
      <c r="C52" s="84" t="s">
        <v>255</v>
      </c>
      <c r="D52" s="91" t="s">
        <v>309</v>
      </c>
      <c r="E52" s="91" t="s">
        <v>308</v>
      </c>
      <c r="F52" s="90">
        <v>15.47</v>
      </c>
      <c r="G52" s="88">
        <v>3500</v>
      </c>
      <c r="H52" s="22"/>
      <c r="I52" s="24"/>
      <c r="J52" s="12">
        <f t="shared" si="1"/>
        <v>3500</v>
      </c>
      <c r="K52" s="103"/>
      <c r="V52" s="30"/>
    </row>
    <row r="53" spans="2:22" ht="26.25" thickBot="1">
      <c r="B53" s="82">
        <v>48</v>
      </c>
      <c r="C53" s="84" t="s">
        <v>263</v>
      </c>
      <c r="D53" s="91" t="s">
        <v>309</v>
      </c>
      <c r="E53" s="91" t="s">
        <v>308</v>
      </c>
      <c r="F53" s="90">
        <v>15.99</v>
      </c>
      <c r="G53" s="88">
        <v>2500</v>
      </c>
      <c r="H53" s="22"/>
      <c r="I53" s="24"/>
      <c r="J53" s="12">
        <f t="shared" si="1"/>
        <v>2500</v>
      </c>
      <c r="K53" s="103"/>
      <c r="V53" s="30"/>
    </row>
    <row r="54" spans="2:22" ht="51.75" thickBot="1">
      <c r="B54" s="82">
        <v>49</v>
      </c>
      <c r="C54" s="84" t="s">
        <v>264</v>
      </c>
      <c r="D54" s="91" t="s">
        <v>309</v>
      </c>
      <c r="E54" s="91" t="s">
        <v>308</v>
      </c>
      <c r="F54" s="90">
        <v>140.64</v>
      </c>
      <c r="G54" s="88">
        <v>600</v>
      </c>
      <c r="H54" s="22"/>
      <c r="I54" s="24"/>
      <c r="J54" s="12">
        <f t="shared" si="1"/>
        <v>600</v>
      </c>
      <c r="K54" s="103"/>
      <c r="V54" s="30"/>
    </row>
    <row r="55" spans="2:22" ht="64.5" thickBot="1">
      <c r="B55" s="82">
        <v>50</v>
      </c>
      <c r="C55" s="84" t="s">
        <v>265</v>
      </c>
      <c r="D55" s="91" t="s">
        <v>309</v>
      </c>
      <c r="E55" s="91" t="s">
        <v>308</v>
      </c>
      <c r="F55" s="90">
        <v>37.36</v>
      </c>
      <c r="G55" s="88">
        <v>100</v>
      </c>
      <c r="H55" s="22"/>
      <c r="I55" s="24"/>
      <c r="J55" s="12">
        <f t="shared" si="1"/>
        <v>100</v>
      </c>
      <c r="K55" s="103"/>
      <c r="V55" s="30"/>
    </row>
    <row r="56" spans="2:22" ht="51.75" thickBot="1">
      <c r="B56" s="82">
        <v>51</v>
      </c>
      <c r="C56" s="84" t="s">
        <v>266</v>
      </c>
      <c r="D56" s="91" t="s">
        <v>309</v>
      </c>
      <c r="E56" s="91" t="s">
        <v>308</v>
      </c>
      <c r="F56" s="90">
        <v>73.54</v>
      </c>
      <c r="G56" s="88">
        <v>1000</v>
      </c>
      <c r="H56" s="22"/>
      <c r="I56" s="24"/>
      <c r="J56" s="12">
        <f aca="true" t="shared" si="2" ref="J56:J97">G56-H56-I56</f>
        <v>1000</v>
      </c>
      <c r="K56" s="103"/>
      <c r="V56" s="30"/>
    </row>
    <row r="57" spans="2:22" ht="39" thickBot="1">
      <c r="B57" s="82">
        <v>52</v>
      </c>
      <c r="C57" s="84" t="s">
        <v>267</v>
      </c>
      <c r="D57" s="91" t="s">
        <v>309</v>
      </c>
      <c r="E57" s="91" t="s">
        <v>308</v>
      </c>
      <c r="F57" s="90">
        <v>53.87</v>
      </c>
      <c r="G57" s="88">
        <v>100</v>
      </c>
      <c r="H57" s="22"/>
      <c r="I57" s="24"/>
      <c r="J57" s="12">
        <f t="shared" si="2"/>
        <v>100</v>
      </c>
      <c r="K57" s="103"/>
      <c r="V57" s="30"/>
    </row>
    <row r="58" spans="2:22" ht="51.75" thickBot="1">
      <c r="B58" s="82">
        <v>53</v>
      </c>
      <c r="C58" s="84" t="s">
        <v>268</v>
      </c>
      <c r="D58" s="91" t="s">
        <v>309</v>
      </c>
      <c r="E58" s="91" t="s">
        <v>308</v>
      </c>
      <c r="F58" s="90">
        <v>28.12</v>
      </c>
      <c r="G58" s="88">
        <v>100</v>
      </c>
      <c r="H58" s="22"/>
      <c r="I58" s="24"/>
      <c r="J58" s="12">
        <f t="shared" si="2"/>
        <v>100</v>
      </c>
      <c r="K58" s="103"/>
      <c r="V58" s="30"/>
    </row>
    <row r="59" spans="2:22" ht="26.25" thickBot="1">
      <c r="B59" s="82">
        <v>54</v>
      </c>
      <c r="C59" s="84" t="s">
        <v>269</v>
      </c>
      <c r="D59" s="91" t="s">
        <v>309</v>
      </c>
      <c r="E59" s="91" t="s">
        <v>308</v>
      </c>
      <c r="F59" s="90">
        <v>8.05</v>
      </c>
      <c r="G59" s="88">
        <v>100</v>
      </c>
      <c r="H59" s="22"/>
      <c r="I59" s="24"/>
      <c r="J59" s="12">
        <f t="shared" si="2"/>
        <v>100</v>
      </c>
      <c r="K59" s="103"/>
      <c r="V59" s="30"/>
    </row>
    <row r="60" spans="2:22" ht="51.75" thickBot="1">
      <c r="B60" s="82">
        <v>55</v>
      </c>
      <c r="C60" s="84" t="s">
        <v>270</v>
      </c>
      <c r="D60" s="91" t="s">
        <v>309</v>
      </c>
      <c r="E60" s="91" t="s">
        <v>308</v>
      </c>
      <c r="F60" s="90">
        <v>26.97</v>
      </c>
      <c r="G60" s="88">
        <v>1500</v>
      </c>
      <c r="H60" s="22"/>
      <c r="I60" s="24"/>
      <c r="J60" s="12">
        <f t="shared" si="2"/>
        <v>1500</v>
      </c>
      <c r="K60" s="103"/>
      <c r="V60" s="30"/>
    </row>
    <row r="61" spans="2:22" ht="64.5" thickBot="1">
      <c r="B61" s="82">
        <v>56</v>
      </c>
      <c r="C61" s="84" t="s">
        <v>271</v>
      </c>
      <c r="D61" s="91" t="s">
        <v>309</v>
      </c>
      <c r="E61" s="91" t="s">
        <v>308</v>
      </c>
      <c r="F61" s="90">
        <v>87.46</v>
      </c>
      <c r="G61" s="88">
        <v>50</v>
      </c>
      <c r="H61" s="22"/>
      <c r="I61" s="24"/>
      <c r="J61" s="12">
        <f t="shared" si="2"/>
        <v>50</v>
      </c>
      <c r="K61" s="103"/>
      <c r="V61" s="30"/>
    </row>
    <row r="62" spans="2:22" ht="51.75" thickBot="1">
      <c r="B62" s="82">
        <v>57</v>
      </c>
      <c r="C62" s="84" t="s">
        <v>272</v>
      </c>
      <c r="D62" s="91" t="s">
        <v>309</v>
      </c>
      <c r="E62" s="91" t="s">
        <v>308</v>
      </c>
      <c r="F62" s="90">
        <v>235.87</v>
      </c>
      <c r="G62" s="88">
        <v>200</v>
      </c>
      <c r="H62" s="22"/>
      <c r="I62" s="24"/>
      <c r="J62" s="12">
        <f t="shared" si="2"/>
        <v>200</v>
      </c>
      <c r="K62" s="103"/>
      <c r="V62" s="30"/>
    </row>
    <row r="63" spans="2:22" ht="51.75" thickBot="1">
      <c r="B63" s="82">
        <v>58</v>
      </c>
      <c r="C63" s="84" t="s">
        <v>273</v>
      </c>
      <c r="D63" s="91" t="s">
        <v>309</v>
      </c>
      <c r="E63" s="91" t="s">
        <v>308</v>
      </c>
      <c r="F63" s="90">
        <v>40.76</v>
      </c>
      <c r="G63" s="88">
        <v>1000</v>
      </c>
      <c r="H63" s="22"/>
      <c r="I63" s="24"/>
      <c r="J63" s="12">
        <f t="shared" si="2"/>
        <v>1000</v>
      </c>
      <c r="K63" s="103"/>
      <c r="V63" s="30"/>
    </row>
    <row r="64" spans="2:22" ht="51.75" thickBot="1">
      <c r="B64" s="82">
        <v>59</v>
      </c>
      <c r="C64" s="84" t="s">
        <v>274</v>
      </c>
      <c r="D64" s="91" t="s">
        <v>309</v>
      </c>
      <c r="E64" s="91" t="s">
        <v>308</v>
      </c>
      <c r="F64" s="90">
        <v>41.48</v>
      </c>
      <c r="G64" s="88">
        <v>10500</v>
      </c>
      <c r="H64" s="22"/>
      <c r="I64" s="24"/>
      <c r="J64" s="12">
        <f t="shared" si="2"/>
        <v>10500</v>
      </c>
      <c r="K64" s="103"/>
      <c r="V64" s="30"/>
    </row>
    <row r="65" spans="2:22" ht="39" thickBot="1">
      <c r="B65" s="82">
        <v>60</v>
      </c>
      <c r="C65" s="84" t="s">
        <v>275</v>
      </c>
      <c r="D65" s="91" t="s">
        <v>309</v>
      </c>
      <c r="E65" s="91" t="s">
        <v>308</v>
      </c>
      <c r="F65" s="90">
        <v>472.47</v>
      </c>
      <c r="G65" s="88">
        <v>263</v>
      </c>
      <c r="H65" s="22"/>
      <c r="I65" s="24"/>
      <c r="J65" s="12">
        <f t="shared" si="2"/>
        <v>263</v>
      </c>
      <c r="K65" s="103"/>
      <c r="V65" s="30"/>
    </row>
    <row r="66" spans="2:22" ht="51.75" thickBot="1">
      <c r="B66" s="82">
        <v>61</v>
      </c>
      <c r="C66" s="84" t="s">
        <v>276</v>
      </c>
      <c r="D66" s="91" t="s">
        <v>309</v>
      </c>
      <c r="E66" s="91" t="s">
        <v>308</v>
      </c>
      <c r="F66" s="90">
        <v>67.17</v>
      </c>
      <c r="G66" s="88">
        <v>2000</v>
      </c>
      <c r="H66" s="22"/>
      <c r="I66" s="24"/>
      <c r="J66" s="12">
        <f t="shared" si="2"/>
        <v>2000</v>
      </c>
      <c r="K66" s="103"/>
      <c r="V66" s="30"/>
    </row>
    <row r="67" spans="2:22" ht="26.25" thickBot="1">
      <c r="B67" s="82">
        <v>62</v>
      </c>
      <c r="C67" s="84" t="s">
        <v>277</v>
      </c>
      <c r="D67" s="91" t="s">
        <v>309</v>
      </c>
      <c r="E67" s="91" t="s">
        <v>308</v>
      </c>
      <c r="F67" s="90">
        <v>88.92</v>
      </c>
      <c r="G67" s="88">
        <v>50</v>
      </c>
      <c r="H67" s="22"/>
      <c r="I67" s="24"/>
      <c r="J67" s="12">
        <f t="shared" si="2"/>
        <v>50</v>
      </c>
      <c r="K67" s="103"/>
      <c r="V67" s="30"/>
    </row>
    <row r="68" spans="2:22" ht="26.25" thickBot="1">
      <c r="B68" s="82">
        <v>63</v>
      </c>
      <c r="C68" s="84" t="s">
        <v>278</v>
      </c>
      <c r="D68" s="91" t="s">
        <v>309</v>
      </c>
      <c r="E68" s="91" t="s">
        <v>308</v>
      </c>
      <c r="F68" s="90">
        <v>253.08</v>
      </c>
      <c r="G68" s="88">
        <v>500</v>
      </c>
      <c r="H68" s="22"/>
      <c r="I68" s="24"/>
      <c r="J68" s="12">
        <f t="shared" si="2"/>
        <v>500</v>
      </c>
      <c r="K68" s="103"/>
      <c r="V68" s="30"/>
    </row>
    <row r="69" spans="2:22" ht="39" thickBot="1">
      <c r="B69" s="82">
        <v>64</v>
      </c>
      <c r="C69" s="84" t="s">
        <v>279</v>
      </c>
      <c r="D69" s="91" t="s">
        <v>309</v>
      </c>
      <c r="E69" s="91" t="s">
        <v>308</v>
      </c>
      <c r="F69" s="90">
        <v>256.65</v>
      </c>
      <c r="G69" s="88">
        <v>50</v>
      </c>
      <c r="H69" s="22"/>
      <c r="I69" s="24"/>
      <c r="J69" s="12">
        <f t="shared" si="2"/>
        <v>50</v>
      </c>
      <c r="K69" s="103"/>
      <c r="V69" s="30"/>
    </row>
    <row r="70" spans="2:22" ht="39" thickBot="1">
      <c r="B70" s="82">
        <v>65</v>
      </c>
      <c r="C70" s="84" t="s">
        <v>280</v>
      </c>
      <c r="D70" s="91" t="s">
        <v>309</v>
      </c>
      <c r="E70" s="91" t="s">
        <v>308</v>
      </c>
      <c r="F70" s="90">
        <v>352.71</v>
      </c>
      <c r="G70" s="88">
        <v>30</v>
      </c>
      <c r="H70" s="22"/>
      <c r="I70" s="24"/>
      <c r="J70" s="12">
        <f t="shared" si="2"/>
        <v>30</v>
      </c>
      <c r="K70" s="103"/>
      <c r="V70" s="30"/>
    </row>
    <row r="71" spans="2:22" ht="39" thickBot="1">
      <c r="B71" s="82">
        <v>66</v>
      </c>
      <c r="C71" s="84" t="s">
        <v>281</v>
      </c>
      <c r="D71" s="91" t="s">
        <v>309</v>
      </c>
      <c r="E71" s="91" t="s">
        <v>308</v>
      </c>
      <c r="F71" s="90">
        <v>1413.15</v>
      </c>
      <c r="G71" s="88">
        <v>50</v>
      </c>
      <c r="H71" s="22"/>
      <c r="I71" s="24"/>
      <c r="J71" s="12">
        <f t="shared" si="2"/>
        <v>50</v>
      </c>
      <c r="K71" s="103"/>
      <c r="V71" s="30"/>
    </row>
    <row r="72" spans="2:22" ht="39" thickBot="1">
      <c r="B72" s="82">
        <v>67</v>
      </c>
      <c r="C72" s="84" t="s">
        <v>282</v>
      </c>
      <c r="D72" s="91" t="s">
        <v>309</v>
      </c>
      <c r="E72" s="91" t="s">
        <v>308</v>
      </c>
      <c r="F72" s="90">
        <v>342.5</v>
      </c>
      <c r="G72" s="88">
        <v>100</v>
      </c>
      <c r="H72" s="22"/>
      <c r="I72" s="24"/>
      <c r="J72" s="12">
        <f t="shared" si="2"/>
        <v>100</v>
      </c>
      <c r="K72" s="103"/>
      <c r="V72" s="30"/>
    </row>
    <row r="73" spans="2:22" ht="64.5" thickBot="1">
      <c r="B73" s="82">
        <v>68</v>
      </c>
      <c r="C73" s="84" t="s">
        <v>283</v>
      </c>
      <c r="D73" s="91" t="s">
        <v>309</v>
      </c>
      <c r="E73" s="91" t="s">
        <v>308</v>
      </c>
      <c r="F73" s="90">
        <v>22.02</v>
      </c>
      <c r="G73" s="88">
        <v>3000</v>
      </c>
      <c r="H73" s="22"/>
      <c r="I73" s="24"/>
      <c r="J73" s="12">
        <f t="shared" si="2"/>
        <v>3000</v>
      </c>
      <c r="K73" s="103"/>
      <c r="V73" s="30"/>
    </row>
    <row r="74" spans="2:22" ht="51.75" thickBot="1">
      <c r="B74" s="82">
        <v>69</v>
      </c>
      <c r="C74" s="84" t="s">
        <v>284</v>
      </c>
      <c r="D74" s="91" t="s">
        <v>309</v>
      </c>
      <c r="E74" s="91" t="s">
        <v>308</v>
      </c>
      <c r="F74" s="90">
        <v>16.72</v>
      </c>
      <c r="G74" s="88">
        <v>5000</v>
      </c>
      <c r="H74" s="22"/>
      <c r="I74" s="24"/>
      <c r="J74" s="12">
        <f t="shared" si="2"/>
        <v>5000</v>
      </c>
      <c r="K74" s="103"/>
      <c r="V74" s="30"/>
    </row>
    <row r="75" spans="2:22" ht="39" thickBot="1">
      <c r="B75" s="82">
        <v>70</v>
      </c>
      <c r="C75" s="84" t="s">
        <v>285</v>
      </c>
      <c r="D75" s="91" t="s">
        <v>309</v>
      </c>
      <c r="E75" s="91" t="s">
        <v>308</v>
      </c>
      <c r="F75" s="90">
        <v>10.66</v>
      </c>
      <c r="G75" s="88">
        <v>1000</v>
      </c>
      <c r="H75" s="22"/>
      <c r="I75" s="24"/>
      <c r="J75" s="12">
        <f t="shared" si="2"/>
        <v>1000</v>
      </c>
      <c r="K75" s="103"/>
      <c r="V75" s="30"/>
    </row>
    <row r="76" spans="2:22" ht="39" thickBot="1">
      <c r="B76" s="82">
        <v>71</v>
      </c>
      <c r="C76" s="84" t="s">
        <v>286</v>
      </c>
      <c r="D76" s="91" t="s">
        <v>309</v>
      </c>
      <c r="E76" s="91" t="s">
        <v>308</v>
      </c>
      <c r="F76" s="90">
        <v>23.98</v>
      </c>
      <c r="G76" s="88">
        <v>300</v>
      </c>
      <c r="H76" s="22"/>
      <c r="I76" s="24"/>
      <c r="J76" s="12">
        <f t="shared" si="2"/>
        <v>300</v>
      </c>
      <c r="K76" s="103"/>
      <c r="V76" s="30"/>
    </row>
    <row r="77" spans="2:22" ht="39" thickBot="1">
      <c r="B77" s="82">
        <v>72</v>
      </c>
      <c r="C77" s="84" t="s">
        <v>287</v>
      </c>
      <c r="D77" s="91" t="s">
        <v>309</v>
      </c>
      <c r="E77" s="91" t="s">
        <v>308</v>
      </c>
      <c r="F77" s="90">
        <v>29.2</v>
      </c>
      <c r="G77" s="88">
        <v>2000</v>
      </c>
      <c r="H77" s="22"/>
      <c r="I77" s="24"/>
      <c r="J77" s="12">
        <f t="shared" si="2"/>
        <v>2000</v>
      </c>
      <c r="K77" s="103"/>
      <c r="V77" s="30"/>
    </row>
    <row r="78" spans="2:22" ht="26.25" thickBot="1">
      <c r="B78" s="82">
        <v>73</v>
      </c>
      <c r="C78" s="84" t="s">
        <v>288</v>
      </c>
      <c r="D78" s="91" t="s">
        <v>309</v>
      </c>
      <c r="E78" s="91" t="s">
        <v>308</v>
      </c>
      <c r="F78" s="90">
        <v>4.07</v>
      </c>
      <c r="G78" s="88">
        <v>12000</v>
      </c>
      <c r="H78" s="22"/>
      <c r="I78" s="24"/>
      <c r="J78" s="12">
        <f t="shared" si="2"/>
        <v>12000</v>
      </c>
      <c r="K78" s="103"/>
      <c r="V78" s="30"/>
    </row>
    <row r="79" spans="2:22" ht="51.75" thickBot="1">
      <c r="B79" s="82">
        <v>74</v>
      </c>
      <c r="C79" s="84" t="s">
        <v>289</v>
      </c>
      <c r="D79" s="91" t="s">
        <v>309</v>
      </c>
      <c r="E79" s="91" t="s">
        <v>308</v>
      </c>
      <c r="F79" s="90">
        <v>13.07</v>
      </c>
      <c r="G79" s="88">
        <v>500</v>
      </c>
      <c r="H79" s="22"/>
      <c r="I79" s="24"/>
      <c r="J79" s="12">
        <f t="shared" si="2"/>
        <v>500</v>
      </c>
      <c r="K79" s="103"/>
      <c r="V79" s="30"/>
    </row>
    <row r="80" spans="2:22" ht="39" thickBot="1">
      <c r="B80" s="82">
        <v>75</v>
      </c>
      <c r="C80" s="84" t="s">
        <v>290</v>
      </c>
      <c r="D80" s="91" t="s">
        <v>309</v>
      </c>
      <c r="E80" s="91" t="s">
        <v>308</v>
      </c>
      <c r="F80" s="90">
        <v>7.99</v>
      </c>
      <c r="G80" s="88">
        <v>5000</v>
      </c>
      <c r="H80" s="22"/>
      <c r="I80" s="24"/>
      <c r="J80" s="12">
        <f t="shared" si="2"/>
        <v>5000</v>
      </c>
      <c r="K80" s="103"/>
      <c r="V80" s="30"/>
    </row>
    <row r="81" spans="2:22" ht="39" thickBot="1">
      <c r="B81" s="82">
        <v>76</v>
      </c>
      <c r="C81" s="84" t="s">
        <v>291</v>
      </c>
      <c r="D81" s="91" t="s">
        <v>309</v>
      </c>
      <c r="E81" s="91" t="s">
        <v>308</v>
      </c>
      <c r="F81" s="90">
        <v>17.22</v>
      </c>
      <c r="G81" s="88">
        <v>200</v>
      </c>
      <c r="H81" s="22"/>
      <c r="I81" s="24"/>
      <c r="J81" s="12">
        <f t="shared" si="2"/>
        <v>200</v>
      </c>
      <c r="K81" s="103"/>
      <c r="V81" s="30"/>
    </row>
    <row r="82" spans="2:22" ht="51.75" thickBot="1">
      <c r="B82" s="82">
        <v>77</v>
      </c>
      <c r="C82" s="84" t="s">
        <v>292</v>
      </c>
      <c r="D82" s="91" t="s">
        <v>309</v>
      </c>
      <c r="E82" s="91" t="s">
        <v>308</v>
      </c>
      <c r="F82" s="90">
        <v>26.61</v>
      </c>
      <c r="G82" s="88">
        <v>200</v>
      </c>
      <c r="H82" s="22"/>
      <c r="I82" s="24"/>
      <c r="J82" s="12">
        <f t="shared" si="2"/>
        <v>200</v>
      </c>
      <c r="K82" s="103"/>
      <c r="V82" s="30"/>
    </row>
    <row r="83" spans="2:22" ht="39" thickBot="1">
      <c r="B83" s="82">
        <v>78</v>
      </c>
      <c r="C83" s="84" t="s">
        <v>293</v>
      </c>
      <c r="D83" s="91" t="s">
        <v>309</v>
      </c>
      <c r="E83" s="91" t="s">
        <v>308</v>
      </c>
      <c r="F83" s="90">
        <v>11.12</v>
      </c>
      <c r="G83" s="88">
        <v>2000</v>
      </c>
      <c r="H83" s="22"/>
      <c r="I83" s="24"/>
      <c r="J83" s="12">
        <f t="shared" si="2"/>
        <v>2000</v>
      </c>
      <c r="K83" s="103"/>
      <c r="V83" s="30"/>
    </row>
    <row r="84" spans="2:22" ht="26.25" thickBot="1">
      <c r="B84" s="82">
        <v>79</v>
      </c>
      <c r="C84" s="84" t="s">
        <v>294</v>
      </c>
      <c r="D84" s="91" t="s">
        <v>309</v>
      </c>
      <c r="E84" s="91" t="s">
        <v>308</v>
      </c>
      <c r="F84" s="90">
        <v>5.39</v>
      </c>
      <c r="G84" s="88">
        <v>5000</v>
      </c>
      <c r="H84" s="22"/>
      <c r="I84" s="24"/>
      <c r="J84" s="12">
        <f t="shared" si="2"/>
        <v>5000</v>
      </c>
      <c r="K84" s="103"/>
      <c r="V84" s="30"/>
    </row>
    <row r="85" spans="2:22" ht="26.25" thickBot="1">
      <c r="B85" s="82">
        <v>80</v>
      </c>
      <c r="C85" s="84" t="s">
        <v>295</v>
      </c>
      <c r="D85" s="91" t="s">
        <v>309</v>
      </c>
      <c r="E85" s="91" t="s">
        <v>308</v>
      </c>
      <c r="F85" s="90">
        <v>7.77</v>
      </c>
      <c r="G85" s="88">
        <v>300</v>
      </c>
      <c r="H85" s="22"/>
      <c r="I85" s="24"/>
      <c r="J85" s="12">
        <f t="shared" si="2"/>
        <v>300</v>
      </c>
      <c r="K85" s="103"/>
      <c r="V85" s="30"/>
    </row>
    <row r="86" spans="2:22" ht="26.25" thickBot="1">
      <c r="B86" s="82">
        <v>81</v>
      </c>
      <c r="C86" s="84" t="s">
        <v>296</v>
      </c>
      <c r="D86" s="91" t="s">
        <v>309</v>
      </c>
      <c r="E86" s="91" t="s">
        <v>308</v>
      </c>
      <c r="F86" s="90">
        <v>0.16</v>
      </c>
      <c r="G86" s="88">
        <v>1000</v>
      </c>
      <c r="H86" s="22"/>
      <c r="I86" s="24"/>
      <c r="J86" s="12">
        <f t="shared" si="2"/>
        <v>1000</v>
      </c>
      <c r="K86" s="103"/>
      <c r="V86" s="30"/>
    </row>
    <row r="87" spans="2:22" ht="39" thickBot="1">
      <c r="B87" s="82">
        <v>82</v>
      </c>
      <c r="C87" s="84" t="s">
        <v>297</v>
      </c>
      <c r="D87" s="91" t="s">
        <v>309</v>
      </c>
      <c r="E87" s="91" t="s">
        <v>308</v>
      </c>
      <c r="F87" s="90">
        <v>6.44</v>
      </c>
      <c r="G87" s="88">
        <v>250</v>
      </c>
      <c r="H87" s="22"/>
      <c r="I87" s="24"/>
      <c r="J87" s="12">
        <f t="shared" si="2"/>
        <v>250</v>
      </c>
      <c r="K87" s="103"/>
      <c r="V87" s="30"/>
    </row>
    <row r="88" spans="2:22" ht="64.5" thickBot="1">
      <c r="B88" s="82">
        <v>83</v>
      </c>
      <c r="C88" s="84" t="s">
        <v>298</v>
      </c>
      <c r="D88" s="91" t="s">
        <v>309</v>
      </c>
      <c r="E88" s="91" t="s">
        <v>308</v>
      </c>
      <c r="F88" s="90">
        <v>122.97</v>
      </c>
      <c r="G88" s="88">
        <v>120</v>
      </c>
      <c r="H88" s="22"/>
      <c r="I88" s="24"/>
      <c r="J88" s="12">
        <f t="shared" si="2"/>
        <v>120</v>
      </c>
      <c r="K88" s="103"/>
      <c r="V88" s="30"/>
    </row>
    <row r="89" spans="2:22" ht="26.25" thickBot="1">
      <c r="B89" s="82">
        <v>84</v>
      </c>
      <c r="C89" s="84" t="s">
        <v>299</v>
      </c>
      <c r="D89" s="91" t="s">
        <v>309</v>
      </c>
      <c r="E89" s="91" t="s">
        <v>308</v>
      </c>
      <c r="F89" s="90">
        <v>1.68</v>
      </c>
      <c r="G89" s="88">
        <v>300</v>
      </c>
      <c r="H89" s="22"/>
      <c r="I89" s="24"/>
      <c r="J89" s="12">
        <f t="shared" si="2"/>
        <v>300</v>
      </c>
      <c r="K89" s="103"/>
      <c r="V89" s="30"/>
    </row>
    <row r="90" spans="2:22" ht="39" thickBot="1">
      <c r="B90" s="82">
        <v>85</v>
      </c>
      <c r="C90" s="84" t="s">
        <v>300</v>
      </c>
      <c r="D90" s="91" t="s">
        <v>309</v>
      </c>
      <c r="E90" s="91" t="s">
        <v>308</v>
      </c>
      <c r="F90" s="90">
        <v>29.18</v>
      </c>
      <c r="G90" s="88">
        <v>300</v>
      </c>
      <c r="H90" s="22"/>
      <c r="I90" s="24"/>
      <c r="J90" s="12">
        <f t="shared" si="2"/>
        <v>300</v>
      </c>
      <c r="K90" s="103"/>
      <c r="V90" s="30"/>
    </row>
    <row r="91" spans="2:22" ht="64.5" thickBot="1">
      <c r="B91" s="82">
        <v>86</v>
      </c>
      <c r="C91" s="84" t="s">
        <v>301</v>
      </c>
      <c r="D91" s="91" t="s">
        <v>309</v>
      </c>
      <c r="E91" s="91" t="s">
        <v>308</v>
      </c>
      <c r="F91" s="90">
        <v>148.72</v>
      </c>
      <c r="G91" s="88">
        <v>100</v>
      </c>
      <c r="H91" s="22"/>
      <c r="I91" s="24"/>
      <c r="J91" s="12">
        <f t="shared" si="2"/>
        <v>100</v>
      </c>
      <c r="K91" s="103"/>
      <c r="V91" s="30"/>
    </row>
    <row r="92" spans="2:22" ht="39" thickBot="1">
      <c r="B92" s="82">
        <v>87</v>
      </c>
      <c r="C92" s="84" t="s">
        <v>302</v>
      </c>
      <c r="D92" s="91" t="s">
        <v>309</v>
      </c>
      <c r="E92" s="91" t="s">
        <v>308</v>
      </c>
      <c r="F92" s="90">
        <v>766.98</v>
      </c>
      <c r="G92" s="88">
        <v>15</v>
      </c>
      <c r="H92" s="22"/>
      <c r="I92" s="24"/>
      <c r="J92" s="12">
        <f t="shared" si="2"/>
        <v>15</v>
      </c>
      <c r="K92" s="103"/>
      <c r="V92" s="30"/>
    </row>
    <row r="93" spans="2:22" ht="39" thickBot="1">
      <c r="B93" s="82">
        <v>88</v>
      </c>
      <c r="C93" s="84" t="s">
        <v>303</v>
      </c>
      <c r="D93" s="91" t="s">
        <v>309</v>
      </c>
      <c r="E93" s="91" t="s">
        <v>308</v>
      </c>
      <c r="F93" s="90">
        <v>1583.21</v>
      </c>
      <c r="G93" s="88">
        <v>10</v>
      </c>
      <c r="H93" s="22"/>
      <c r="I93" s="24"/>
      <c r="J93" s="12">
        <f t="shared" si="2"/>
        <v>10</v>
      </c>
      <c r="K93" s="103"/>
      <c r="V93" s="30"/>
    </row>
    <row r="94" spans="2:22" ht="15.75" thickBot="1">
      <c r="B94" s="82">
        <v>89</v>
      </c>
      <c r="C94" s="84" t="s">
        <v>304</v>
      </c>
      <c r="D94" s="91" t="s">
        <v>309</v>
      </c>
      <c r="E94" s="91" t="s">
        <v>308</v>
      </c>
      <c r="F94" s="90">
        <v>9.02</v>
      </c>
      <c r="G94" s="88">
        <v>500</v>
      </c>
      <c r="H94" s="22"/>
      <c r="I94" s="24"/>
      <c r="J94" s="12">
        <f t="shared" si="2"/>
        <v>500</v>
      </c>
      <c r="K94" s="103"/>
      <c r="V94" s="30"/>
    </row>
    <row r="95" spans="2:22" ht="15.75" thickBot="1">
      <c r="B95" s="82">
        <v>90</v>
      </c>
      <c r="C95" s="84" t="s">
        <v>305</v>
      </c>
      <c r="D95" s="91" t="s">
        <v>309</v>
      </c>
      <c r="E95" s="91" t="s">
        <v>308</v>
      </c>
      <c r="F95" s="90">
        <v>56.16</v>
      </c>
      <c r="G95" s="88">
        <v>200</v>
      </c>
      <c r="H95" s="22"/>
      <c r="I95" s="24"/>
      <c r="J95" s="12">
        <f t="shared" si="2"/>
        <v>200</v>
      </c>
      <c r="K95" s="103"/>
      <c r="V95" s="30"/>
    </row>
    <row r="96" spans="2:22" ht="15.75" thickBot="1">
      <c r="B96" s="82">
        <v>91</v>
      </c>
      <c r="C96" s="84" t="s">
        <v>306</v>
      </c>
      <c r="D96" s="91" t="s">
        <v>309</v>
      </c>
      <c r="E96" s="91" t="s">
        <v>308</v>
      </c>
      <c r="F96" s="90">
        <v>2.18</v>
      </c>
      <c r="G96" s="88">
        <v>500</v>
      </c>
      <c r="H96" s="22"/>
      <c r="I96" s="24"/>
      <c r="J96" s="12">
        <f t="shared" si="2"/>
        <v>500</v>
      </c>
      <c r="K96" s="103"/>
      <c r="V96" s="30"/>
    </row>
    <row r="97" spans="2:22" ht="15.75" thickBot="1">
      <c r="B97" s="82">
        <v>92</v>
      </c>
      <c r="C97" s="84" t="s">
        <v>307</v>
      </c>
      <c r="D97" s="91" t="s">
        <v>309</v>
      </c>
      <c r="E97" s="91" t="s">
        <v>308</v>
      </c>
      <c r="F97" s="90">
        <v>10.7</v>
      </c>
      <c r="G97" s="88">
        <v>3000</v>
      </c>
      <c r="H97" s="8"/>
      <c r="I97" s="3"/>
      <c r="J97" s="12">
        <f t="shared" si="2"/>
        <v>3000</v>
      </c>
      <c r="K97" s="103"/>
      <c r="V97" s="30"/>
    </row>
    <row r="98" ht="15">
      <c r="K98" s="103"/>
    </row>
    <row r="99" ht="15">
      <c r="K99" s="103"/>
    </row>
    <row r="100" ht="15">
      <c r="K100" s="103"/>
    </row>
    <row r="101" ht="15">
      <c r="K101" s="103"/>
    </row>
    <row r="102" ht="15">
      <c r="K102" s="103"/>
    </row>
    <row r="103" ht="15">
      <c r="K103" s="103"/>
    </row>
    <row r="104" ht="15">
      <c r="K104" s="103"/>
    </row>
    <row r="105" ht="15">
      <c r="K105" s="103"/>
    </row>
    <row r="106" ht="15">
      <c r="K106" s="103"/>
    </row>
    <row r="107" ht="15">
      <c r="K107" s="103"/>
    </row>
    <row r="108" ht="15">
      <c r="K108" s="103"/>
    </row>
    <row r="109" ht="15">
      <c r="K109" s="103"/>
    </row>
    <row r="110" ht="15">
      <c r="K110" s="103"/>
    </row>
    <row r="111" ht="15">
      <c r="K111" s="103"/>
    </row>
    <row r="112" ht="15">
      <c r="K112" s="103"/>
    </row>
    <row r="113" ht="15">
      <c r="K113" s="103"/>
    </row>
    <row r="114" ht="15">
      <c r="K114" s="103"/>
    </row>
    <row r="115" ht="15">
      <c r="K115" s="103"/>
    </row>
    <row r="116" ht="15">
      <c r="K116" s="103"/>
    </row>
  </sheetData>
  <sheetProtection/>
  <mergeCells count="9">
    <mergeCell ref="K5:K116"/>
    <mergeCell ref="B2:K2"/>
    <mergeCell ref="L2:M2"/>
    <mergeCell ref="E3:F3"/>
    <mergeCell ref="G3:J3"/>
    <mergeCell ref="L3:M3"/>
    <mergeCell ref="B4:D4"/>
    <mergeCell ref="E4:G4"/>
    <mergeCell ref="H4:J4"/>
  </mergeCells>
  <conditionalFormatting sqref="L3:M3">
    <cfRule type="cellIs" priority="1" dxfId="2" operator="between" stopIfTrue="1">
      <formula>181</formula>
      <formula>366</formula>
    </cfRule>
    <cfRule type="cellIs" priority="2" dxfId="1" operator="between" stopIfTrue="1">
      <formula>51</formula>
      <formula>180</formula>
    </cfRule>
    <cfRule type="cellIs" priority="3" dxfId="0" operator="between" stopIfTrue="1">
      <formula>0</formula>
      <formula>50</formula>
    </cfRule>
  </conditionalFormatting>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Elisiane 2013</dc:creator>
  <cp:keywords/>
  <dc:description/>
  <cp:lastModifiedBy>Fabio</cp:lastModifiedBy>
  <cp:lastPrinted>2017-11-28T19:23:40Z</cp:lastPrinted>
  <dcterms:created xsi:type="dcterms:W3CDTF">2013-07-22T18:29:59Z</dcterms:created>
  <dcterms:modified xsi:type="dcterms:W3CDTF">2018-02-02T18:56:05Z</dcterms:modified>
  <cp:category/>
  <cp:version/>
  <cp:contentType/>
  <cp:contentStatus/>
</cp:coreProperties>
</file>